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To chuc thi Thang 12.2023_Ngay 23.12.2023\"/>
    </mc:Choice>
  </mc:AlternateContent>
  <bookViews>
    <workbookView xWindow="-105" yWindow="-105" windowWidth="23250" windowHeight="12570" tabRatio="740" activeTab="3"/>
  </bookViews>
  <sheets>
    <sheet name="FORM DK TOEIC theo ABC" sheetId="2" r:id="rId1"/>
    <sheet name="Theo SHS" sheetId="1" r:id="rId2"/>
    <sheet name="Ca1_Sang" sheetId="3" r:id="rId3"/>
    <sheet name="Ca2_Chieu" sheetId="4" r:id="rId4"/>
  </sheets>
  <definedNames>
    <definedName name="_xlnm._FilterDatabase" localSheetId="2" hidden="1">Ca1_Sang!$A$11:$R$131</definedName>
    <definedName name="_xlnm._FilterDatabase" localSheetId="3" hidden="1">Ca2_Chieu!$A$11:$R$11</definedName>
    <definedName name="_xlnm._FilterDatabase" localSheetId="0" hidden="1">'FORM DK TOEIC theo ABC'!$A$11:$R$284</definedName>
    <definedName name="_xlnm._FilterDatabase" localSheetId="1" hidden="1">'Theo SHS'!$A$11:$R$438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7" i="4" l="1"/>
  <c r="Q156" i="4"/>
  <c r="Q155" i="4"/>
  <c r="Q154" i="4"/>
  <c r="Q153" i="4"/>
  <c r="Q152" i="4"/>
  <c r="Q151" i="4"/>
  <c r="Q150" i="4"/>
  <c r="H147" i="4"/>
  <c r="G147" i="4"/>
  <c r="F147" i="4"/>
  <c r="H146" i="4"/>
  <c r="G146" i="4"/>
  <c r="F146" i="4"/>
  <c r="H145" i="4"/>
  <c r="G145" i="4"/>
  <c r="F145" i="4"/>
  <c r="H144" i="4"/>
  <c r="G144" i="4"/>
  <c r="F144" i="4"/>
  <c r="H143" i="4"/>
  <c r="G143" i="4"/>
  <c r="F143" i="4"/>
  <c r="H142" i="4"/>
  <c r="G142" i="4"/>
  <c r="F142" i="4"/>
  <c r="H141" i="4"/>
  <c r="G141" i="4"/>
  <c r="F141" i="4"/>
  <c r="H140" i="4"/>
  <c r="G140" i="4"/>
  <c r="F140" i="4"/>
  <c r="H139" i="4"/>
  <c r="G139" i="4"/>
  <c r="F139" i="4"/>
  <c r="H138" i="4"/>
  <c r="G138" i="4"/>
  <c r="F138" i="4"/>
  <c r="H137" i="4"/>
  <c r="G137" i="4"/>
  <c r="F137" i="4"/>
  <c r="H136" i="4"/>
  <c r="G136" i="4"/>
  <c r="F136" i="4"/>
  <c r="H135" i="4"/>
  <c r="G135" i="4"/>
  <c r="F135" i="4"/>
  <c r="H134" i="4"/>
  <c r="G134" i="4"/>
  <c r="F134" i="4"/>
  <c r="H133" i="4"/>
  <c r="G133" i="4"/>
  <c r="F133" i="4"/>
  <c r="H132" i="4"/>
  <c r="G132" i="4"/>
  <c r="F132" i="4"/>
  <c r="H131" i="4"/>
  <c r="G131" i="4"/>
  <c r="F131" i="4"/>
  <c r="H130" i="4"/>
  <c r="G130" i="4"/>
  <c r="F130" i="4"/>
  <c r="H129" i="4"/>
  <c r="G129" i="4"/>
  <c r="F129" i="4"/>
  <c r="H128" i="4"/>
  <c r="G128" i="4"/>
  <c r="F128" i="4"/>
  <c r="H127" i="4"/>
  <c r="G127" i="4"/>
  <c r="F127" i="4"/>
  <c r="H126" i="4"/>
  <c r="G126" i="4"/>
  <c r="F126" i="4"/>
  <c r="H125" i="4"/>
  <c r="G125" i="4"/>
  <c r="F125" i="4"/>
  <c r="H124" i="4"/>
  <c r="G124" i="4"/>
  <c r="F124" i="4"/>
  <c r="H123" i="4"/>
  <c r="G123" i="4"/>
  <c r="F123" i="4"/>
  <c r="H122" i="4"/>
  <c r="G122" i="4"/>
  <c r="F122" i="4"/>
  <c r="H121" i="4"/>
  <c r="G121" i="4"/>
  <c r="F121" i="4"/>
  <c r="H120" i="4"/>
  <c r="G120" i="4"/>
  <c r="F120" i="4"/>
  <c r="H119" i="4"/>
  <c r="G119" i="4"/>
  <c r="F119" i="4"/>
  <c r="H118" i="4"/>
  <c r="G118" i="4"/>
  <c r="F118" i="4"/>
  <c r="H117" i="4"/>
  <c r="G117" i="4"/>
  <c r="F117" i="4"/>
  <c r="H116" i="4"/>
  <c r="G116" i="4"/>
  <c r="F116" i="4"/>
  <c r="H115" i="4"/>
  <c r="G115" i="4"/>
  <c r="F115" i="4"/>
  <c r="H114" i="4"/>
  <c r="G114" i="4"/>
  <c r="F114" i="4"/>
  <c r="H113" i="4"/>
  <c r="G113" i="4"/>
  <c r="F113" i="4"/>
  <c r="H112" i="4"/>
  <c r="G112" i="4"/>
  <c r="F112" i="4"/>
  <c r="H111" i="4"/>
  <c r="G111" i="4"/>
  <c r="F111" i="4"/>
  <c r="H110" i="4"/>
  <c r="G110" i="4"/>
  <c r="F110" i="4"/>
  <c r="H109" i="4"/>
  <c r="G109" i="4"/>
  <c r="F109" i="4"/>
  <c r="H108" i="4"/>
  <c r="G108" i="4"/>
  <c r="F108" i="4"/>
  <c r="H107" i="4"/>
  <c r="G107" i="4"/>
  <c r="F107" i="4"/>
  <c r="H106" i="4"/>
  <c r="G106" i="4"/>
  <c r="F106" i="4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Q294" i="1"/>
  <c r="Q293" i="1"/>
  <c r="Q292" i="1"/>
  <c r="Q291" i="1"/>
  <c r="Q290" i="1"/>
  <c r="Q289" i="1"/>
  <c r="Q288" i="1"/>
  <c r="Q287" i="1"/>
  <c r="H277" i="1"/>
  <c r="G277" i="1"/>
  <c r="F277" i="1"/>
  <c r="H210" i="1"/>
  <c r="G210" i="1"/>
  <c r="F210" i="1"/>
  <c r="H262" i="1"/>
  <c r="G262" i="1"/>
  <c r="F262" i="1"/>
  <c r="H156" i="1"/>
  <c r="G156" i="1"/>
  <c r="F156" i="1"/>
  <c r="H158" i="1"/>
  <c r="G158" i="1"/>
  <c r="F158" i="1"/>
  <c r="H231" i="1"/>
  <c r="G231" i="1"/>
  <c r="F231" i="1"/>
  <c r="H230" i="1"/>
  <c r="G230" i="1"/>
  <c r="F230" i="1"/>
  <c r="H173" i="1"/>
  <c r="G173" i="1"/>
  <c r="F173" i="1"/>
  <c r="H224" i="1"/>
  <c r="G224" i="1"/>
  <c r="F224" i="1"/>
  <c r="H198" i="1"/>
  <c r="G198" i="1"/>
  <c r="F198" i="1"/>
  <c r="H263" i="1"/>
  <c r="G263" i="1"/>
  <c r="F263" i="1"/>
  <c r="H185" i="1"/>
  <c r="G185" i="1"/>
  <c r="F185" i="1"/>
  <c r="H236" i="1"/>
  <c r="G236" i="1"/>
  <c r="F236" i="1"/>
  <c r="H266" i="1"/>
  <c r="G266" i="1"/>
  <c r="F266" i="1"/>
  <c r="H164" i="1"/>
  <c r="G164" i="1"/>
  <c r="F164" i="1"/>
  <c r="H213" i="1"/>
  <c r="G213" i="1"/>
  <c r="F213" i="1"/>
  <c r="H233" i="1"/>
  <c r="G233" i="1"/>
  <c r="F233" i="1"/>
  <c r="H282" i="1"/>
  <c r="G282" i="1"/>
  <c r="F282" i="1"/>
  <c r="H204" i="1"/>
  <c r="G204" i="1"/>
  <c r="F204" i="1"/>
  <c r="H154" i="1"/>
  <c r="G154" i="1"/>
  <c r="F154" i="1"/>
  <c r="H265" i="1"/>
  <c r="G265" i="1"/>
  <c r="F265" i="1"/>
  <c r="H202" i="1"/>
  <c r="G202" i="1"/>
  <c r="F202" i="1"/>
  <c r="H267" i="1"/>
  <c r="G267" i="1"/>
  <c r="F267" i="1"/>
  <c r="H151" i="1"/>
  <c r="G151" i="1"/>
  <c r="F151" i="1"/>
  <c r="H238" i="1"/>
  <c r="G238" i="1"/>
  <c r="F238" i="1"/>
  <c r="H197" i="1"/>
  <c r="G197" i="1"/>
  <c r="F197" i="1"/>
  <c r="H195" i="1"/>
  <c r="G195" i="1"/>
  <c r="F195" i="1"/>
  <c r="H200" i="1"/>
  <c r="G200" i="1"/>
  <c r="F200" i="1"/>
  <c r="H167" i="1"/>
  <c r="G167" i="1"/>
  <c r="F167" i="1"/>
  <c r="H251" i="1"/>
  <c r="G251" i="1"/>
  <c r="F251" i="1"/>
  <c r="H196" i="1"/>
  <c r="G196" i="1"/>
  <c r="F196" i="1"/>
  <c r="H237" i="1"/>
  <c r="G237" i="1"/>
  <c r="F237" i="1"/>
  <c r="H257" i="1"/>
  <c r="G257" i="1"/>
  <c r="F257" i="1"/>
  <c r="H232" i="1"/>
  <c r="G232" i="1"/>
  <c r="F232" i="1"/>
  <c r="H170" i="1"/>
  <c r="G170" i="1"/>
  <c r="F170" i="1"/>
  <c r="H169" i="1"/>
  <c r="G169" i="1"/>
  <c r="F169" i="1"/>
  <c r="H207" i="1"/>
  <c r="G207" i="1"/>
  <c r="F207" i="1"/>
  <c r="H212" i="1"/>
  <c r="G212" i="1"/>
  <c r="F212" i="1"/>
  <c r="H186" i="1"/>
  <c r="G186" i="1"/>
  <c r="F186" i="1"/>
  <c r="H172" i="1"/>
  <c r="G172" i="1"/>
  <c r="F172" i="1"/>
  <c r="H244" i="1"/>
  <c r="G244" i="1"/>
  <c r="F244" i="1"/>
  <c r="H171" i="1"/>
  <c r="G171" i="1"/>
  <c r="F171" i="1"/>
  <c r="H252" i="1"/>
  <c r="G252" i="1"/>
  <c r="F252" i="1"/>
  <c r="H199" i="1"/>
  <c r="G199" i="1"/>
  <c r="F199" i="1"/>
  <c r="H216" i="1"/>
  <c r="G216" i="1"/>
  <c r="F216" i="1"/>
  <c r="H159" i="1"/>
  <c r="G159" i="1"/>
  <c r="F159" i="1"/>
  <c r="H149" i="1"/>
  <c r="G149" i="1"/>
  <c r="F149" i="1"/>
  <c r="H256" i="1"/>
  <c r="G256" i="1"/>
  <c r="F256" i="1"/>
  <c r="H168" i="1"/>
  <c r="G168" i="1"/>
  <c r="F168" i="1"/>
  <c r="H229" i="1"/>
  <c r="G229" i="1"/>
  <c r="F229" i="1"/>
  <c r="H181" i="1"/>
  <c r="G181" i="1"/>
  <c r="F181" i="1"/>
  <c r="H203" i="1"/>
  <c r="G203" i="1"/>
  <c r="F203" i="1"/>
  <c r="H283" i="1"/>
  <c r="G283" i="1"/>
  <c r="F283" i="1"/>
  <c r="H217" i="1"/>
  <c r="G217" i="1"/>
  <c r="F217" i="1"/>
  <c r="H278" i="1"/>
  <c r="G278" i="1"/>
  <c r="F278" i="1"/>
  <c r="H258" i="1"/>
  <c r="G258" i="1"/>
  <c r="F258" i="1"/>
  <c r="H165" i="1"/>
  <c r="G165" i="1"/>
  <c r="F165" i="1"/>
  <c r="H189" i="1"/>
  <c r="G189" i="1"/>
  <c r="F189" i="1"/>
  <c r="H264" i="1"/>
  <c r="G264" i="1"/>
  <c r="F264" i="1"/>
  <c r="H179" i="1"/>
  <c r="G179" i="1"/>
  <c r="F179" i="1"/>
  <c r="H223" i="1"/>
  <c r="G223" i="1"/>
  <c r="F223" i="1"/>
  <c r="H214" i="1"/>
  <c r="G214" i="1"/>
  <c r="F214" i="1"/>
  <c r="H268" i="1"/>
  <c r="G268" i="1"/>
  <c r="F268" i="1"/>
  <c r="H242" i="1"/>
  <c r="G242" i="1"/>
  <c r="F242" i="1"/>
  <c r="H183" i="1"/>
  <c r="G183" i="1"/>
  <c r="F183" i="1"/>
  <c r="H180" i="1"/>
  <c r="G180" i="1"/>
  <c r="F180" i="1"/>
  <c r="H254" i="1"/>
  <c r="G254" i="1"/>
  <c r="F254" i="1"/>
  <c r="H269" i="1"/>
  <c r="G269" i="1"/>
  <c r="F269" i="1"/>
  <c r="H260" i="1"/>
  <c r="G260" i="1"/>
  <c r="F260" i="1"/>
  <c r="H227" i="1"/>
  <c r="G227" i="1"/>
  <c r="F227" i="1"/>
  <c r="H274" i="1"/>
  <c r="G274" i="1"/>
  <c r="F274" i="1"/>
  <c r="H259" i="1"/>
  <c r="G259" i="1"/>
  <c r="F259" i="1"/>
  <c r="H176" i="1"/>
  <c r="G176" i="1"/>
  <c r="F176" i="1"/>
  <c r="H235" i="1"/>
  <c r="G235" i="1"/>
  <c r="F235" i="1"/>
  <c r="H187" i="1"/>
  <c r="G187" i="1"/>
  <c r="F187" i="1"/>
  <c r="H239" i="1"/>
  <c r="G239" i="1"/>
  <c r="F239" i="1"/>
  <c r="H280" i="1"/>
  <c r="G280" i="1"/>
  <c r="F280" i="1"/>
  <c r="H261" i="1"/>
  <c r="G261" i="1"/>
  <c r="F261" i="1"/>
  <c r="H182" i="1"/>
  <c r="G182" i="1"/>
  <c r="F182" i="1"/>
  <c r="H245" i="1"/>
  <c r="G245" i="1"/>
  <c r="F245" i="1"/>
  <c r="H249" i="1"/>
  <c r="G249" i="1"/>
  <c r="F249" i="1"/>
  <c r="H190" i="1"/>
  <c r="G190" i="1"/>
  <c r="F190" i="1"/>
  <c r="H275" i="1"/>
  <c r="G275" i="1"/>
  <c r="F275" i="1"/>
  <c r="H178" i="1"/>
  <c r="G178" i="1"/>
  <c r="F178" i="1"/>
  <c r="H209" i="1"/>
  <c r="G209" i="1"/>
  <c r="F209" i="1"/>
  <c r="H163" i="1"/>
  <c r="G163" i="1"/>
  <c r="F163" i="1"/>
  <c r="H276" i="1"/>
  <c r="G276" i="1"/>
  <c r="F276" i="1"/>
  <c r="H205" i="1"/>
  <c r="G205" i="1"/>
  <c r="F205" i="1"/>
  <c r="H225" i="1"/>
  <c r="G225" i="1"/>
  <c r="F225" i="1"/>
  <c r="H161" i="1"/>
  <c r="G161" i="1"/>
  <c r="F161" i="1"/>
  <c r="H177" i="1"/>
  <c r="G177" i="1"/>
  <c r="F177" i="1"/>
  <c r="H250" i="1"/>
  <c r="G250" i="1"/>
  <c r="F250" i="1"/>
  <c r="H253" i="1"/>
  <c r="G253" i="1"/>
  <c r="F253" i="1"/>
  <c r="H219" i="1"/>
  <c r="G219" i="1"/>
  <c r="F219" i="1"/>
  <c r="H220" i="1"/>
  <c r="G220" i="1"/>
  <c r="F220" i="1"/>
  <c r="H157" i="1"/>
  <c r="G157" i="1"/>
  <c r="F157" i="1"/>
  <c r="H188" i="1"/>
  <c r="G188" i="1"/>
  <c r="F188" i="1"/>
  <c r="H160" i="1"/>
  <c r="G160" i="1"/>
  <c r="F160" i="1"/>
  <c r="H206" i="1"/>
  <c r="G206" i="1"/>
  <c r="F206" i="1"/>
  <c r="H226" i="1"/>
  <c r="G226" i="1"/>
  <c r="F226" i="1"/>
  <c r="H271" i="1"/>
  <c r="G271" i="1"/>
  <c r="F271" i="1"/>
  <c r="H193" i="1"/>
  <c r="G193" i="1"/>
  <c r="F193" i="1"/>
  <c r="H192" i="1"/>
  <c r="G192" i="1"/>
  <c r="F192" i="1"/>
  <c r="H155" i="1"/>
  <c r="G155" i="1"/>
  <c r="F155" i="1"/>
  <c r="H221" i="1"/>
  <c r="G221" i="1"/>
  <c r="F221" i="1"/>
  <c r="H284" i="1"/>
  <c r="G284" i="1"/>
  <c r="F284" i="1"/>
  <c r="H234" i="1"/>
  <c r="G234" i="1"/>
  <c r="F234" i="1"/>
  <c r="H166" i="1"/>
  <c r="G166" i="1"/>
  <c r="F166" i="1"/>
  <c r="H281" i="1"/>
  <c r="G281" i="1"/>
  <c r="F281" i="1"/>
  <c r="H152" i="1"/>
  <c r="G152" i="1"/>
  <c r="F152" i="1"/>
  <c r="H241" i="1"/>
  <c r="G241" i="1"/>
  <c r="F241" i="1"/>
  <c r="H208" i="1"/>
  <c r="G208" i="1"/>
  <c r="F208" i="1"/>
  <c r="H150" i="1"/>
  <c r="G150" i="1"/>
  <c r="F150" i="1"/>
  <c r="H243" i="1"/>
  <c r="G243" i="1"/>
  <c r="F243" i="1"/>
  <c r="H218" i="1"/>
  <c r="G218" i="1"/>
  <c r="F218" i="1"/>
  <c r="H215" i="1"/>
  <c r="G215" i="1"/>
  <c r="F215" i="1"/>
  <c r="H211" i="1"/>
  <c r="G211" i="1"/>
  <c r="F211" i="1"/>
  <c r="H184" i="1"/>
  <c r="G184" i="1"/>
  <c r="F184" i="1"/>
  <c r="H201" i="1"/>
  <c r="G201" i="1"/>
  <c r="F201" i="1"/>
  <c r="H191" i="1"/>
  <c r="G191" i="1"/>
  <c r="F191" i="1"/>
  <c r="H248" i="1"/>
  <c r="G248" i="1"/>
  <c r="F248" i="1"/>
  <c r="H247" i="1"/>
  <c r="G247" i="1"/>
  <c r="F247" i="1"/>
  <c r="H162" i="1"/>
  <c r="G162" i="1"/>
  <c r="F162" i="1"/>
  <c r="H228" i="1"/>
  <c r="G228" i="1"/>
  <c r="F228" i="1"/>
  <c r="H175" i="1"/>
  <c r="G175" i="1"/>
  <c r="F175" i="1"/>
  <c r="H194" i="1"/>
  <c r="G194" i="1"/>
  <c r="F194" i="1"/>
  <c r="H279" i="1"/>
  <c r="G279" i="1"/>
  <c r="F279" i="1"/>
  <c r="H255" i="1"/>
  <c r="G255" i="1"/>
  <c r="F255" i="1"/>
  <c r="H246" i="1"/>
  <c r="G246" i="1"/>
  <c r="F246" i="1"/>
  <c r="H270" i="1"/>
  <c r="G270" i="1"/>
  <c r="F270" i="1"/>
  <c r="H273" i="1"/>
  <c r="G273" i="1"/>
  <c r="F273" i="1"/>
  <c r="H153" i="1"/>
  <c r="G153" i="1"/>
  <c r="F153" i="1"/>
  <c r="H174" i="1"/>
  <c r="G174" i="1"/>
  <c r="F174" i="1"/>
  <c r="H240" i="1"/>
  <c r="G240" i="1"/>
  <c r="F240" i="1"/>
  <c r="H222" i="1"/>
  <c r="G222" i="1"/>
  <c r="F222" i="1"/>
  <c r="H272" i="1"/>
  <c r="G272" i="1"/>
  <c r="F272" i="1"/>
  <c r="H113" i="1"/>
  <c r="G113" i="1"/>
  <c r="F113" i="1"/>
  <c r="H96" i="1"/>
  <c r="G96" i="1"/>
  <c r="F96" i="1"/>
  <c r="H42" i="1"/>
  <c r="G42" i="1"/>
  <c r="F42" i="1"/>
  <c r="H148" i="1"/>
  <c r="G148" i="1"/>
  <c r="F148" i="1"/>
  <c r="H70" i="1"/>
  <c r="G70" i="1"/>
  <c r="F70" i="1"/>
  <c r="H143" i="1"/>
  <c r="G143" i="1"/>
  <c r="F143" i="1"/>
  <c r="H120" i="1"/>
  <c r="G120" i="1"/>
  <c r="F120" i="1"/>
  <c r="H124" i="1"/>
  <c r="G124" i="1"/>
  <c r="F124" i="1"/>
  <c r="H61" i="1"/>
  <c r="G61" i="1"/>
  <c r="F61" i="1"/>
  <c r="H60" i="1"/>
  <c r="G60" i="1"/>
  <c r="F60" i="1"/>
  <c r="H95" i="1"/>
  <c r="G95" i="1"/>
  <c r="F95" i="1"/>
  <c r="H52" i="1"/>
  <c r="G52" i="1"/>
  <c r="F52" i="1"/>
  <c r="H134" i="1"/>
  <c r="G134" i="1"/>
  <c r="F134" i="1"/>
  <c r="H93" i="1"/>
  <c r="G93" i="1"/>
  <c r="F93" i="1"/>
  <c r="H80" i="1"/>
  <c r="G80" i="1"/>
  <c r="F80" i="1"/>
  <c r="H55" i="1"/>
  <c r="G55" i="1"/>
  <c r="F55" i="1"/>
  <c r="H82" i="1"/>
  <c r="G82" i="1"/>
  <c r="F82" i="1"/>
  <c r="H99" i="1"/>
  <c r="G99" i="1"/>
  <c r="F99" i="1"/>
  <c r="H36" i="1"/>
  <c r="G36" i="1"/>
  <c r="F36" i="1"/>
  <c r="H129" i="1"/>
  <c r="G129" i="1"/>
  <c r="F129" i="1"/>
  <c r="H83" i="1"/>
  <c r="G83" i="1"/>
  <c r="F83" i="1"/>
  <c r="H125" i="1"/>
  <c r="G125" i="1"/>
  <c r="F125" i="1"/>
  <c r="H91" i="1"/>
  <c r="G91" i="1"/>
  <c r="F91" i="1"/>
  <c r="H29" i="1"/>
  <c r="G29" i="1"/>
  <c r="F29" i="1"/>
  <c r="H77" i="1"/>
  <c r="G77" i="1"/>
  <c r="F77" i="1"/>
  <c r="H118" i="1"/>
  <c r="G118" i="1"/>
  <c r="F118" i="1"/>
  <c r="H25" i="1"/>
  <c r="G25" i="1"/>
  <c r="F25" i="1"/>
  <c r="H28" i="1"/>
  <c r="G28" i="1"/>
  <c r="F28" i="1"/>
  <c r="H92" i="1"/>
  <c r="G92" i="1"/>
  <c r="F92" i="1"/>
  <c r="H13" i="1"/>
  <c r="G13" i="1"/>
  <c r="F13" i="1"/>
  <c r="H119" i="1"/>
  <c r="G119" i="1"/>
  <c r="F119" i="1"/>
  <c r="H136" i="1"/>
  <c r="G136" i="1"/>
  <c r="F136" i="1"/>
  <c r="H44" i="1"/>
  <c r="G44" i="1"/>
  <c r="F44" i="1"/>
  <c r="H54" i="1"/>
  <c r="G54" i="1"/>
  <c r="F54" i="1"/>
  <c r="H146" i="1"/>
  <c r="G146" i="1"/>
  <c r="F146" i="1"/>
  <c r="H79" i="1"/>
  <c r="G79" i="1"/>
  <c r="F79" i="1"/>
  <c r="H45" i="1"/>
  <c r="G45" i="1"/>
  <c r="F45" i="1"/>
  <c r="H84" i="1"/>
  <c r="G84" i="1"/>
  <c r="F84" i="1"/>
  <c r="H39" i="1"/>
  <c r="G39" i="1"/>
  <c r="F39" i="1"/>
  <c r="H114" i="1"/>
  <c r="G114" i="1"/>
  <c r="F114" i="1"/>
  <c r="H23" i="1"/>
  <c r="G23" i="1"/>
  <c r="F23" i="1"/>
  <c r="H33" i="1"/>
  <c r="G33" i="1"/>
  <c r="F33" i="1"/>
  <c r="H37" i="1"/>
  <c r="G37" i="1"/>
  <c r="F37" i="1"/>
  <c r="H108" i="1"/>
  <c r="G108" i="1"/>
  <c r="F108" i="1"/>
  <c r="H142" i="1"/>
  <c r="G142" i="1"/>
  <c r="F142" i="1"/>
  <c r="H115" i="1"/>
  <c r="G115" i="1"/>
  <c r="F115" i="1"/>
  <c r="H57" i="1"/>
  <c r="G57" i="1"/>
  <c r="F57" i="1"/>
  <c r="H69" i="1"/>
  <c r="G69" i="1"/>
  <c r="F69" i="1"/>
  <c r="H68" i="1"/>
  <c r="G68" i="1"/>
  <c r="F68" i="1"/>
  <c r="H50" i="1"/>
  <c r="G50" i="1"/>
  <c r="F50" i="1"/>
  <c r="H26" i="1"/>
  <c r="G26" i="1"/>
  <c r="F26" i="1"/>
  <c r="H112" i="1"/>
  <c r="G112" i="1"/>
  <c r="F112" i="1"/>
  <c r="H53" i="1"/>
  <c r="G53" i="1"/>
  <c r="F53" i="1"/>
  <c r="H66" i="1"/>
  <c r="G66" i="1"/>
  <c r="F66" i="1"/>
  <c r="H121" i="1"/>
  <c r="G121" i="1"/>
  <c r="F121" i="1"/>
  <c r="H94" i="1"/>
  <c r="G94" i="1"/>
  <c r="F94" i="1"/>
  <c r="H127" i="1"/>
  <c r="G127" i="1"/>
  <c r="F127" i="1"/>
  <c r="H89" i="1"/>
  <c r="G89" i="1"/>
  <c r="F89" i="1"/>
  <c r="H30" i="1"/>
  <c r="G30" i="1"/>
  <c r="F30" i="1"/>
  <c r="H135" i="1"/>
  <c r="G135" i="1"/>
  <c r="F135" i="1"/>
  <c r="H141" i="1"/>
  <c r="G141" i="1"/>
  <c r="F141" i="1"/>
  <c r="H133" i="1"/>
  <c r="G133" i="1"/>
  <c r="F133" i="1"/>
  <c r="H85" i="1"/>
  <c r="G85" i="1"/>
  <c r="F85" i="1"/>
  <c r="H116" i="1"/>
  <c r="G116" i="1"/>
  <c r="F116" i="1"/>
  <c r="H132" i="1"/>
  <c r="G132" i="1"/>
  <c r="F132" i="1"/>
  <c r="H49" i="1"/>
  <c r="G49" i="1"/>
  <c r="F49" i="1"/>
  <c r="H90" i="1"/>
  <c r="G90" i="1"/>
  <c r="F90" i="1"/>
  <c r="H102" i="1"/>
  <c r="G102" i="1"/>
  <c r="F102" i="1"/>
  <c r="H105" i="1"/>
  <c r="G105" i="1"/>
  <c r="F105" i="1"/>
  <c r="H140" i="1"/>
  <c r="G140" i="1"/>
  <c r="F140" i="1"/>
  <c r="H86" i="1"/>
  <c r="G86" i="1"/>
  <c r="F86" i="1"/>
  <c r="H74" i="1"/>
  <c r="G74" i="1"/>
  <c r="F74" i="1"/>
  <c r="H123" i="1"/>
  <c r="G123" i="1"/>
  <c r="F123" i="1"/>
  <c r="H122" i="1"/>
  <c r="G122" i="1"/>
  <c r="F122" i="1"/>
  <c r="H38" i="1"/>
  <c r="G38" i="1"/>
  <c r="F38" i="1"/>
  <c r="H128" i="1"/>
  <c r="G128" i="1"/>
  <c r="F128" i="1"/>
  <c r="H27" i="1"/>
  <c r="G27" i="1"/>
  <c r="F27" i="1"/>
  <c r="H75" i="1"/>
  <c r="G75" i="1"/>
  <c r="F75" i="1"/>
  <c r="H48" i="1"/>
  <c r="G48" i="1"/>
  <c r="F48" i="1"/>
  <c r="H72" i="1"/>
  <c r="G72" i="1"/>
  <c r="F72" i="1"/>
  <c r="H117" i="1"/>
  <c r="G117" i="1"/>
  <c r="F117" i="1"/>
  <c r="H17" i="1"/>
  <c r="G17" i="1"/>
  <c r="F17" i="1"/>
  <c r="H76" i="1"/>
  <c r="G76" i="1"/>
  <c r="F76" i="1"/>
  <c r="H58" i="1"/>
  <c r="G58" i="1"/>
  <c r="F58" i="1"/>
  <c r="H88" i="1"/>
  <c r="G88" i="1"/>
  <c r="F88" i="1"/>
  <c r="H130" i="1"/>
  <c r="G130" i="1"/>
  <c r="F130" i="1"/>
  <c r="H51" i="1"/>
  <c r="G51" i="1"/>
  <c r="F51" i="1"/>
  <c r="H62" i="1"/>
  <c r="G62" i="1"/>
  <c r="F62" i="1"/>
  <c r="H106" i="1"/>
  <c r="G106" i="1"/>
  <c r="F106" i="1"/>
  <c r="H15" i="1"/>
  <c r="G15" i="1"/>
  <c r="F15" i="1"/>
  <c r="H56" i="1"/>
  <c r="G56" i="1"/>
  <c r="F56" i="1"/>
  <c r="H34" i="1"/>
  <c r="G34" i="1"/>
  <c r="F34" i="1"/>
  <c r="H71" i="1"/>
  <c r="G71" i="1"/>
  <c r="F71" i="1"/>
  <c r="H126" i="1"/>
  <c r="G126" i="1"/>
  <c r="F126" i="1"/>
  <c r="H98" i="1"/>
  <c r="G98" i="1"/>
  <c r="F98" i="1"/>
  <c r="H87" i="1"/>
  <c r="G87" i="1"/>
  <c r="F87" i="1"/>
  <c r="H104" i="1"/>
  <c r="G104" i="1"/>
  <c r="F104" i="1"/>
  <c r="H19" i="1"/>
  <c r="G19" i="1"/>
  <c r="F19" i="1"/>
  <c r="H20" i="1"/>
  <c r="G20" i="1"/>
  <c r="F20" i="1"/>
  <c r="H32" i="1"/>
  <c r="G32" i="1"/>
  <c r="F32" i="1"/>
  <c r="H40" i="1"/>
  <c r="G40" i="1"/>
  <c r="F40" i="1"/>
  <c r="H21" i="1"/>
  <c r="G21" i="1"/>
  <c r="F21" i="1"/>
  <c r="H107" i="1"/>
  <c r="G107" i="1"/>
  <c r="F107" i="1"/>
  <c r="H100" i="1"/>
  <c r="G100" i="1"/>
  <c r="F100" i="1"/>
  <c r="H139" i="1"/>
  <c r="G139" i="1"/>
  <c r="F139" i="1"/>
  <c r="H73" i="1"/>
  <c r="G73" i="1"/>
  <c r="F73" i="1"/>
  <c r="H97" i="1"/>
  <c r="G97" i="1"/>
  <c r="F97" i="1"/>
  <c r="H81" i="1"/>
  <c r="G81" i="1"/>
  <c r="F81" i="1"/>
  <c r="H12" i="1"/>
  <c r="G12" i="1"/>
  <c r="F12" i="1"/>
  <c r="H31" i="1"/>
  <c r="G31" i="1"/>
  <c r="F31" i="1"/>
  <c r="H46" i="1"/>
  <c r="G46" i="1"/>
  <c r="F46" i="1"/>
  <c r="H147" i="1"/>
  <c r="G147" i="1"/>
  <c r="F147" i="1"/>
  <c r="H47" i="1"/>
  <c r="G47" i="1"/>
  <c r="F47" i="1"/>
  <c r="H67" i="1"/>
  <c r="G67" i="1"/>
  <c r="F67" i="1"/>
  <c r="H131" i="1"/>
  <c r="G131" i="1"/>
  <c r="F131" i="1"/>
  <c r="H109" i="1"/>
  <c r="G109" i="1"/>
  <c r="F109" i="1"/>
  <c r="H41" i="1"/>
  <c r="G41" i="1"/>
  <c r="F41" i="1"/>
  <c r="H24" i="1"/>
  <c r="G24" i="1"/>
  <c r="F24" i="1"/>
  <c r="H22" i="1"/>
  <c r="G22" i="1"/>
  <c r="F22" i="1"/>
  <c r="H43" i="1"/>
  <c r="G43" i="1"/>
  <c r="F43" i="1"/>
  <c r="H145" i="1"/>
  <c r="G145" i="1"/>
  <c r="F145" i="1"/>
  <c r="H59" i="1"/>
  <c r="G59" i="1"/>
  <c r="F59" i="1"/>
  <c r="H78" i="1"/>
  <c r="G78" i="1"/>
  <c r="F78" i="1"/>
  <c r="H144" i="1"/>
  <c r="G144" i="1"/>
  <c r="F144" i="1"/>
  <c r="H103" i="1"/>
  <c r="G103" i="1"/>
  <c r="F103" i="1"/>
  <c r="H18" i="1"/>
  <c r="G18" i="1"/>
  <c r="F18" i="1"/>
  <c r="H14" i="1"/>
  <c r="G14" i="1"/>
  <c r="F14" i="1"/>
  <c r="H101" i="1"/>
  <c r="G101" i="1"/>
  <c r="F101" i="1"/>
  <c r="H35" i="1"/>
  <c r="G35" i="1"/>
  <c r="F35" i="1"/>
  <c r="H65" i="1"/>
  <c r="G65" i="1"/>
  <c r="F65" i="1"/>
  <c r="H110" i="1"/>
  <c r="G110" i="1"/>
  <c r="F110" i="1"/>
  <c r="H137" i="1"/>
  <c r="G137" i="1"/>
  <c r="F137" i="1"/>
  <c r="H63" i="1"/>
  <c r="G63" i="1"/>
  <c r="F63" i="1"/>
  <c r="H138" i="1"/>
  <c r="G138" i="1"/>
  <c r="F138" i="1"/>
  <c r="H16" i="1"/>
  <c r="G16" i="1"/>
  <c r="F16" i="1"/>
  <c r="H64" i="1"/>
  <c r="G64" i="1"/>
  <c r="F64" i="1"/>
  <c r="H111" i="1"/>
  <c r="G111" i="1"/>
  <c r="F111" i="1"/>
  <c r="Q158" i="3"/>
  <c r="Q157" i="3"/>
  <c r="Q156" i="3"/>
  <c r="Q155" i="3"/>
  <c r="Q154" i="3"/>
  <c r="Q153" i="3"/>
  <c r="Q152" i="3"/>
  <c r="Q151" i="3"/>
  <c r="H148" i="3"/>
  <c r="G148" i="3"/>
  <c r="F148" i="3"/>
  <c r="H147" i="3"/>
  <c r="G147" i="3"/>
  <c r="F147" i="3"/>
  <c r="H146" i="3"/>
  <c r="G146" i="3"/>
  <c r="F146" i="3"/>
  <c r="H145" i="3"/>
  <c r="G145" i="3"/>
  <c r="F145" i="3"/>
  <c r="H144" i="3"/>
  <c r="G144" i="3"/>
  <c r="F144" i="3"/>
  <c r="H143" i="3"/>
  <c r="G143" i="3"/>
  <c r="F143" i="3"/>
  <c r="H142" i="3"/>
  <c r="G142" i="3"/>
  <c r="F142" i="3"/>
  <c r="H141" i="3"/>
  <c r="G141" i="3"/>
  <c r="F141" i="3"/>
  <c r="H140" i="3"/>
  <c r="G140" i="3"/>
  <c r="F140" i="3"/>
  <c r="H139" i="3"/>
  <c r="G139" i="3"/>
  <c r="F139" i="3"/>
  <c r="H138" i="3"/>
  <c r="G138" i="3"/>
  <c r="F138" i="3"/>
  <c r="H137" i="3"/>
  <c r="G137" i="3"/>
  <c r="F137" i="3"/>
  <c r="H136" i="3"/>
  <c r="G136" i="3"/>
  <c r="F136" i="3"/>
  <c r="H135" i="3"/>
  <c r="G135" i="3"/>
  <c r="F135" i="3"/>
  <c r="H134" i="3"/>
  <c r="G134" i="3"/>
  <c r="F134" i="3"/>
  <c r="H133" i="3"/>
  <c r="G133" i="3"/>
  <c r="F133" i="3"/>
  <c r="H132" i="3"/>
  <c r="G132" i="3"/>
  <c r="F132" i="3"/>
  <c r="H131" i="3"/>
  <c r="G131" i="3"/>
  <c r="F131" i="3"/>
  <c r="H130" i="3"/>
  <c r="G130" i="3"/>
  <c r="F130" i="3"/>
  <c r="H129" i="3"/>
  <c r="G129" i="3"/>
  <c r="F129" i="3"/>
  <c r="H128" i="3"/>
  <c r="G128" i="3"/>
  <c r="F128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3" i="3"/>
  <c r="G123" i="3"/>
  <c r="F123" i="3"/>
  <c r="H122" i="3"/>
  <c r="G122" i="3"/>
  <c r="F122" i="3"/>
  <c r="H121" i="3"/>
  <c r="G121" i="3"/>
  <c r="F121" i="3"/>
  <c r="H120" i="3"/>
  <c r="G120" i="3"/>
  <c r="F120" i="3"/>
  <c r="H119" i="3"/>
  <c r="G119" i="3"/>
  <c r="F119" i="3"/>
  <c r="H118" i="3"/>
  <c r="G118" i="3"/>
  <c r="F118" i="3"/>
  <c r="H117" i="3"/>
  <c r="G117" i="3"/>
  <c r="F117" i="3"/>
  <c r="H116" i="3"/>
  <c r="G116" i="3"/>
  <c r="F116" i="3"/>
  <c r="H115" i="3"/>
  <c r="G115" i="3"/>
  <c r="F115" i="3"/>
  <c r="H114" i="3"/>
  <c r="G114" i="3"/>
  <c r="F114" i="3"/>
  <c r="H113" i="3"/>
  <c r="G113" i="3"/>
  <c r="F113" i="3"/>
  <c r="H112" i="3"/>
  <c r="G112" i="3"/>
  <c r="F112" i="3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Q294" i="2"/>
  <c r="Q293" i="2"/>
  <c r="Q292" i="2"/>
  <c r="Q291" i="2"/>
  <c r="Q290" i="2"/>
  <c r="Q289" i="2"/>
  <c r="Q288" i="2"/>
  <c r="Q287" i="2"/>
  <c r="H284" i="2"/>
  <c r="G284" i="2"/>
  <c r="F284" i="2"/>
  <c r="H283" i="2"/>
  <c r="G283" i="2"/>
  <c r="F283" i="2"/>
  <c r="H282" i="2"/>
  <c r="G282" i="2"/>
  <c r="F282" i="2"/>
  <c r="H281" i="2"/>
  <c r="G281" i="2"/>
  <c r="F281" i="2"/>
  <c r="H280" i="2"/>
  <c r="G280" i="2"/>
  <c r="F280" i="2"/>
  <c r="H279" i="2"/>
  <c r="G279" i="2"/>
  <c r="F279" i="2"/>
  <c r="H278" i="2"/>
  <c r="G278" i="2"/>
  <c r="F278" i="2"/>
  <c r="H277" i="2"/>
  <c r="G277" i="2"/>
  <c r="F277" i="2"/>
  <c r="H276" i="2"/>
  <c r="G276" i="2"/>
  <c r="F276" i="2"/>
  <c r="H275" i="2"/>
  <c r="G275" i="2"/>
  <c r="F275" i="2"/>
  <c r="H274" i="2"/>
  <c r="G274" i="2"/>
  <c r="F274" i="2"/>
  <c r="H273" i="2"/>
  <c r="G273" i="2"/>
  <c r="F273" i="2"/>
  <c r="H272" i="2"/>
  <c r="G272" i="2"/>
  <c r="F272" i="2"/>
  <c r="H271" i="2"/>
  <c r="G271" i="2"/>
  <c r="F271" i="2"/>
  <c r="H270" i="2"/>
  <c r="G270" i="2"/>
  <c r="F270" i="2"/>
  <c r="H269" i="2"/>
  <c r="G269" i="2"/>
  <c r="F269" i="2"/>
  <c r="H268" i="2"/>
  <c r="G268" i="2"/>
  <c r="F268" i="2"/>
  <c r="H267" i="2"/>
  <c r="G267" i="2"/>
  <c r="F267" i="2"/>
  <c r="H266" i="2"/>
  <c r="G266" i="2"/>
  <c r="F266" i="2"/>
  <c r="H265" i="2"/>
  <c r="G265" i="2"/>
  <c r="F265" i="2"/>
  <c r="H264" i="2"/>
  <c r="G264" i="2"/>
  <c r="F264" i="2"/>
  <c r="H263" i="2"/>
  <c r="G263" i="2"/>
  <c r="F263" i="2"/>
  <c r="H262" i="2"/>
  <c r="G262" i="2"/>
  <c r="F262" i="2"/>
  <c r="H261" i="2"/>
  <c r="G261" i="2"/>
  <c r="F261" i="2"/>
  <c r="H260" i="2"/>
  <c r="G260" i="2"/>
  <c r="F260" i="2"/>
  <c r="H259" i="2"/>
  <c r="G259" i="2"/>
  <c r="F259" i="2"/>
  <c r="H258" i="2"/>
  <c r="G258" i="2"/>
  <c r="F258" i="2"/>
  <c r="H257" i="2"/>
  <c r="G257" i="2"/>
  <c r="F257" i="2"/>
  <c r="H256" i="2"/>
  <c r="G256" i="2"/>
  <c r="F256" i="2"/>
  <c r="H255" i="2"/>
  <c r="G255" i="2"/>
  <c r="F255" i="2"/>
  <c r="H254" i="2"/>
  <c r="G254" i="2"/>
  <c r="F254" i="2"/>
  <c r="H253" i="2"/>
  <c r="G253" i="2"/>
  <c r="F253" i="2"/>
  <c r="H252" i="2"/>
  <c r="G252" i="2"/>
  <c r="F252" i="2"/>
  <c r="H251" i="2"/>
  <c r="G251" i="2"/>
  <c r="F251" i="2"/>
  <c r="H250" i="2"/>
  <c r="G250" i="2"/>
  <c r="F250" i="2"/>
  <c r="H249" i="2"/>
  <c r="G249" i="2"/>
  <c r="F249" i="2"/>
  <c r="H248" i="2"/>
  <c r="G248" i="2"/>
  <c r="F248" i="2"/>
  <c r="H247" i="2"/>
  <c r="G247" i="2"/>
  <c r="F247" i="2"/>
  <c r="H246" i="2"/>
  <c r="G246" i="2"/>
  <c r="F246" i="2"/>
  <c r="H245" i="2"/>
  <c r="G245" i="2"/>
  <c r="F245" i="2"/>
  <c r="H244" i="2"/>
  <c r="G244" i="2"/>
  <c r="F244" i="2"/>
  <c r="H243" i="2"/>
  <c r="G243" i="2"/>
  <c r="F243" i="2"/>
  <c r="H242" i="2"/>
  <c r="G242" i="2"/>
  <c r="F242" i="2"/>
  <c r="H241" i="2"/>
  <c r="G241" i="2"/>
  <c r="F241" i="2"/>
  <c r="H240" i="2"/>
  <c r="G240" i="2"/>
  <c r="F240" i="2"/>
  <c r="H239" i="2"/>
  <c r="G239" i="2"/>
  <c r="F239" i="2"/>
  <c r="H238" i="2"/>
  <c r="G238" i="2"/>
  <c r="F238" i="2"/>
  <c r="H237" i="2"/>
  <c r="G237" i="2"/>
  <c r="F237" i="2"/>
  <c r="H236" i="2"/>
  <c r="G236" i="2"/>
  <c r="F236" i="2"/>
  <c r="H235" i="2"/>
  <c r="G235" i="2"/>
  <c r="F235" i="2"/>
  <c r="H234" i="2"/>
  <c r="G234" i="2"/>
  <c r="F234" i="2"/>
  <c r="H233" i="2"/>
  <c r="G233" i="2"/>
  <c r="F233" i="2"/>
  <c r="H232" i="2"/>
  <c r="G232" i="2"/>
  <c r="F232" i="2"/>
  <c r="H231" i="2"/>
  <c r="G231" i="2"/>
  <c r="F231" i="2"/>
  <c r="H230" i="2"/>
  <c r="G230" i="2"/>
  <c r="F230" i="2"/>
  <c r="H229" i="2"/>
  <c r="G229" i="2"/>
  <c r="F229" i="2"/>
  <c r="H228" i="2"/>
  <c r="G228" i="2"/>
  <c r="F228" i="2"/>
  <c r="H227" i="2"/>
  <c r="G227" i="2"/>
  <c r="F227" i="2"/>
  <c r="H226" i="2"/>
  <c r="G226" i="2"/>
  <c r="F226" i="2"/>
  <c r="H225" i="2"/>
  <c r="G225" i="2"/>
  <c r="F225" i="2"/>
  <c r="H224" i="2"/>
  <c r="G224" i="2"/>
  <c r="F224" i="2"/>
  <c r="H223" i="2"/>
  <c r="G223" i="2"/>
  <c r="F223" i="2"/>
  <c r="H222" i="2"/>
  <c r="G222" i="2"/>
  <c r="F222" i="2"/>
  <c r="H221" i="2"/>
  <c r="G221" i="2"/>
  <c r="F221" i="2"/>
  <c r="H220" i="2"/>
  <c r="G220" i="2"/>
  <c r="F220" i="2"/>
  <c r="H219" i="2"/>
  <c r="G219" i="2"/>
  <c r="F219" i="2"/>
  <c r="H218" i="2"/>
  <c r="G218" i="2"/>
  <c r="F218" i="2"/>
  <c r="H217" i="2"/>
  <c r="G217" i="2"/>
  <c r="F217" i="2"/>
  <c r="H216" i="2"/>
  <c r="G216" i="2"/>
  <c r="F216" i="2"/>
  <c r="H215" i="2"/>
  <c r="G215" i="2"/>
  <c r="F215" i="2"/>
  <c r="H214" i="2"/>
  <c r="G214" i="2"/>
  <c r="F214" i="2"/>
  <c r="H213" i="2"/>
  <c r="G213" i="2"/>
  <c r="F213" i="2"/>
  <c r="H212" i="2"/>
  <c r="G212" i="2"/>
  <c r="F212" i="2"/>
  <c r="H211" i="2"/>
  <c r="G211" i="2"/>
  <c r="F211" i="2"/>
  <c r="H210" i="2"/>
  <c r="G210" i="2"/>
  <c r="F210" i="2"/>
  <c r="H209" i="2"/>
  <c r="G209" i="2"/>
  <c r="F209" i="2"/>
  <c r="H208" i="2"/>
  <c r="G208" i="2"/>
  <c r="F208" i="2"/>
  <c r="H207" i="2"/>
  <c r="G207" i="2"/>
  <c r="F207" i="2"/>
  <c r="H206" i="2"/>
  <c r="G206" i="2"/>
  <c r="F206" i="2"/>
  <c r="H205" i="2"/>
  <c r="G205" i="2"/>
  <c r="F205" i="2"/>
  <c r="H204" i="2"/>
  <c r="G204" i="2"/>
  <c r="F204" i="2"/>
  <c r="H203" i="2"/>
  <c r="G203" i="2"/>
  <c r="F203" i="2"/>
  <c r="H202" i="2"/>
  <c r="G202" i="2"/>
  <c r="F202" i="2"/>
  <c r="H201" i="2"/>
  <c r="G201" i="2"/>
  <c r="F201" i="2"/>
  <c r="H200" i="2"/>
  <c r="G200" i="2"/>
  <c r="F200" i="2"/>
  <c r="H199" i="2"/>
  <c r="G199" i="2"/>
  <c r="F199" i="2"/>
  <c r="H198" i="2"/>
  <c r="G198" i="2"/>
  <c r="F198" i="2"/>
  <c r="H197" i="2"/>
  <c r="G197" i="2"/>
  <c r="F197" i="2"/>
  <c r="H196" i="2"/>
  <c r="G196" i="2"/>
  <c r="F196" i="2"/>
  <c r="H195" i="2"/>
  <c r="G195" i="2"/>
  <c r="F195" i="2"/>
  <c r="H194" i="2"/>
  <c r="G194" i="2"/>
  <c r="F194" i="2"/>
  <c r="H193" i="2"/>
  <c r="G193" i="2"/>
  <c r="F193" i="2"/>
  <c r="H192" i="2"/>
  <c r="G192" i="2"/>
  <c r="F192" i="2"/>
  <c r="H191" i="2"/>
  <c r="G191" i="2"/>
  <c r="F191" i="2"/>
  <c r="H190" i="2"/>
  <c r="G190" i="2"/>
  <c r="F190" i="2"/>
  <c r="H189" i="2"/>
  <c r="G189" i="2"/>
  <c r="F189" i="2"/>
  <c r="H188" i="2"/>
  <c r="G188" i="2"/>
  <c r="F188" i="2"/>
  <c r="H187" i="2"/>
  <c r="G187" i="2"/>
  <c r="F187" i="2"/>
  <c r="H186" i="2"/>
  <c r="G186" i="2"/>
  <c r="F186" i="2"/>
  <c r="H185" i="2"/>
  <c r="G185" i="2"/>
  <c r="F185" i="2"/>
  <c r="H184" i="2"/>
  <c r="G184" i="2"/>
  <c r="F184" i="2"/>
  <c r="H183" i="2"/>
  <c r="G183" i="2"/>
  <c r="F183" i="2"/>
  <c r="H182" i="2"/>
  <c r="G182" i="2"/>
  <c r="F182" i="2"/>
  <c r="H181" i="2"/>
  <c r="G181" i="2"/>
  <c r="F181" i="2"/>
  <c r="H180" i="2"/>
  <c r="G180" i="2"/>
  <c r="F180" i="2"/>
  <c r="H179" i="2"/>
  <c r="G179" i="2"/>
  <c r="F179" i="2"/>
  <c r="H178" i="2"/>
  <c r="G178" i="2"/>
  <c r="F178" i="2"/>
  <c r="H177" i="2"/>
  <c r="G177" i="2"/>
  <c r="F177" i="2"/>
  <c r="H176" i="2"/>
  <c r="G176" i="2"/>
  <c r="F176" i="2"/>
  <c r="H175" i="2"/>
  <c r="G175" i="2"/>
  <c r="F175" i="2"/>
  <c r="H174" i="2"/>
  <c r="G174" i="2"/>
  <c r="F174" i="2"/>
  <c r="H173" i="2"/>
  <c r="G173" i="2"/>
  <c r="F173" i="2"/>
  <c r="H172" i="2"/>
  <c r="G172" i="2"/>
  <c r="F172" i="2"/>
  <c r="H171" i="2"/>
  <c r="G171" i="2"/>
  <c r="F171" i="2"/>
  <c r="H170" i="2"/>
  <c r="G170" i="2"/>
  <c r="F170" i="2"/>
  <c r="H169" i="2"/>
  <c r="G169" i="2"/>
  <c r="F169" i="2"/>
  <c r="H168" i="2"/>
  <c r="G168" i="2"/>
  <c r="F168" i="2"/>
  <c r="H167" i="2"/>
  <c r="G167" i="2"/>
  <c r="F167" i="2"/>
  <c r="H166" i="2"/>
  <c r="G166" i="2"/>
  <c r="F166" i="2"/>
  <c r="H165" i="2"/>
  <c r="G165" i="2"/>
  <c r="F165" i="2"/>
  <c r="H164" i="2"/>
  <c r="G164" i="2"/>
  <c r="F164" i="2"/>
  <c r="H163" i="2"/>
  <c r="G163" i="2"/>
  <c r="F163" i="2"/>
  <c r="H162" i="2"/>
  <c r="G162" i="2"/>
  <c r="F162" i="2"/>
  <c r="H161" i="2"/>
  <c r="G161" i="2"/>
  <c r="F161" i="2"/>
  <c r="H160" i="2"/>
  <c r="G160" i="2"/>
  <c r="F160" i="2"/>
  <c r="H159" i="2"/>
  <c r="G159" i="2"/>
  <c r="F159" i="2"/>
  <c r="H158" i="2"/>
  <c r="G158" i="2"/>
  <c r="F158" i="2"/>
  <c r="H157" i="2"/>
  <c r="G157" i="2"/>
  <c r="F157" i="2"/>
  <c r="H156" i="2"/>
  <c r="G156" i="2"/>
  <c r="F156" i="2"/>
  <c r="H155" i="2"/>
  <c r="G155" i="2"/>
  <c r="F155" i="2"/>
  <c r="H154" i="2"/>
  <c r="G154" i="2"/>
  <c r="F154" i="2"/>
  <c r="H153" i="2"/>
  <c r="G153" i="2"/>
  <c r="F153" i="2"/>
  <c r="H152" i="2"/>
  <c r="G152" i="2"/>
  <c r="F152" i="2"/>
  <c r="H151" i="2"/>
  <c r="G151" i="2"/>
  <c r="F151" i="2"/>
  <c r="H150" i="2"/>
  <c r="G150" i="2"/>
  <c r="F150" i="2"/>
  <c r="H149" i="2"/>
  <c r="G149" i="2"/>
  <c r="F149" i="2"/>
  <c r="H148" i="2"/>
  <c r="G148" i="2"/>
  <c r="F148" i="2"/>
  <c r="H147" i="2"/>
  <c r="G147" i="2"/>
  <c r="F147" i="2"/>
  <c r="H146" i="2"/>
  <c r="G146" i="2"/>
  <c r="F146" i="2"/>
  <c r="H145" i="2"/>
  <c r="G145" i="2"/>
  <c r="F145" i="2"/>
  <c r="H144" i="2"/>
  <c r="G144" i="2"/>
  <c r="F144" i="2"/>
  <c r="H143" i="2"/>
  <c r="G143" i="2"/>
  <c r="F143" i="2"/>
  <c r="H142" i="2"/>
  <c r="G142" i="2"/>
  <c r="F142" i="2"/>
  <c r="H141" i="2"/>
  <c r="G141" i="2"/>
  <c r="F141" i="2"/>
  <c r="H140" i="2"/>
  <c r="G140" i="2"/>
  <c r="F140" i="2"/>
  <c r="H139" i="2"/>
  <c r="G139" i="2"/>
  <c r="F139" i="2"/>
  <c r="H138" i="2"/>
  <c r="G138" i="2"/>
  <c r="F138" i="2"/>
  <c r="H137" i="2"/>
  <c r="G137" i="2"/>
  <c r="F137" i="2"/>
  <c r="H136" i="2"/>
  <c r="G136" i="2"/>
  <c r="F136" i="2"/>
  <c r="H135" i="2"/>
  <c r="G135" i="2"/>
  <c r="F135" i="2"/>
  <c r="H134" i="2"/>
  <c r="G134" i="2"/>
  <c r="F134" i="2"/>
  <c r="H133" i="2"/>
  <c r="G133" i="2"/>
  <c r="F133" i="2"/>
  <c r="H132" i="2"/>
  <c r="G132" i="2"/>
  <c r="F132" i="2"/>
  <c r="H131" i="2"/>
  <c r="G131" i="2"/>
  <c r="F131" i="2"/>
  <c r="H130" i="2"/>
  <c r="G130" i="2"/>
  <c r="F130" i="2"/>
  <c r="H129" i="2"/>
  <c r="G129" i="2"/>
  <c r="F129" i="2"/>
  <c r="H128" i="2"/>
  <c r="G128" i="2"/>
  <c r="F128" i="2"/>
  <c r="H127" i="2"/>
  <c r="G127" i="2"/>
  <c r="F127" i="2"/>
  <c r="H126" i="2"/>
  <c r="G126" i="2"/>
  <c r="F126" i="2"/>
  <c r="H125" i="2"/>
  <c r="G125" i="2"/>
  <c r="F125" i="2"/>
  <c r="H124" i="2"/>
  <c r="G124" i="2"/>
  <c r="F124" i="2"/>
  <c r="H123" i="2"/>
  <c r="G123" i="2"/>
  <c r="F123" i="2"/>
  <c r="H122" i="2"/>
  <c r="G122" i="2"/>
  <c r="F122" i="2"/>
  <c r="H121" i="2"/>
  <c r="G121" i="2"/>
  <c r="F121" i="2"/>
  <c r="H120" i="2"/>
  <c r="G120" i="2"/>
  <c r="F120" i="2"/>
  <c r="H119" i="2"/>
  <c r="G119" i="2"/>
  <c r="F119" i="2"/>
  <c r="H118" i="2"/>
  <c r="G118" i="2"/>
  <c r="F118" i="2"/>
  <c r="H117" i="2"/>
  <c r="G117" i="2"/>
  <c r="F117" i="2"/>
  <c r="H116" i="2"/>
  <c r="G116" i="2"/>
  <c r="F116" i="2"/>
  <c r="H115" i="2"/>
  <c r="G115" i="2"/>
  <c r="F115" i="2"/>
  <c r="H114" i="2"/>
  <c r="G114" i="2"/>
  <c r="F114" i="2"/>
  <c r="H113" i="2"/>
  <c r="G113" i="2"/>
  <c r="F113" i="2"/>
  <c r="H112" i="2"/>
  <c r="G112" i="2"/>
  <c r="F112" i="2"/>
  <c r="H111" i="2"/>
  <c r="G111" i="2"/>
  <c r="F111" i="2"/>
  <c r="H110" i="2"/>
  <c r="G110" i="2"/>
  <c r="F110" i="2"/>
  <c r="H109" i="2"/>
  <c r="G109" i="2"/>
  <c r="F109" i="2"/>
  <c r="H108" i="2"/>
  <c r="G108" i="2"/>
  <c r="F108" i="2"/>
  <c r="H107" i="2"/>
  <c r="G107" i="2"/>
  <c r="F107" i="2"/>
  <c r="H106" i="2"/>
  <c r="G106" i="2"/>
  <c r="F106" i="2"/>
  <c r="H105" i="2"/>
  <c r="G105" i="2"/>
  <c r="F105" i="2"/>
  <c r="H104" i="2"/>
  <c r="G104" i="2"/>
  <c r="F104" i="2"/>
  <c r="H103" i="2"/>
  <c r="G103" i="2"/>
  <c r="F103" i="2"/>
  <c r="H102" i="2"/>
  <c r="G102" i="2"/>
  <c r="F102" i="2"/>
  <c r="H101" i="2"/>
  <c r="G101" i="2"/>
  <c r="F101" i="2"/>
  <c r="H100" i="2"/>
  <c r="G100" i="2"/>
  <c r="F100" i="2"/>
  <c r="H99" i="2"/>
  <c r="G99" i="2"/>
  <c r="F99" i="2"/>
  <c r="H98" i="2"/>
  <c r="G98" i="2"/>
  <c r="F98" i="2"/>
  <c r="H97" i="2"/>
  <c r="G97" i="2"/>
  <c r="F97" i="2"/>
  <c r="H96" i="2"/>
  <c r="G96" i="2"/>
  <c r="F96" i="2"/>
  <c r="H95" i="2"/>
  <c r="G95" i="2"/>
  <c r="F95" i="2"/>
  <c r="H94" i="2"/>
  <c r="G94" i="2"/>
  <c r="F94" i="2"/>
  <c r="H93" i="2"/>
  <c r="G93" i="2"/>
  <c r="F93" i="2"/>
  <c r="H92" i="2"/>
  <c r="G92" i="2"/>
  <c r="F92" i="2"/>
  <c r="H91" i="2"/>
  <c r="G91" i="2"/>
  <c r="F91" i="2"/>
  <c r="H90" i="2"/>
  <c r="G90" i="2"/>
  <c r="F90" i="2"/>
  <c r="H89" i="2"/>
  <c r="G89" i="2"/>
  <c r="F89" i="2"/>
  <c r="H88" i="2"/>
  <c r="G88" i="2"/>
  <c r="F88" i="2"/>
  <c r="H87" i="2"/>
  <c r="G87" i="2"/>
  <c r="F87" i="2"/>
  <c r="H86" i="2"/>
  <c r="G86" i="2"/>
  <c r="F86" i="2"/>
  <c r="H85" i="2"/>
  <c r="G85" i="2"/>
  <c r="F85" i="2"/>
  <c r="H84" i="2"/>
  <c r="G84" i="2"/>
  <c r="F84" i="2"/>
  <c r="H83" i="2"/>
  <c r="G83" i="2"/>
  <c r="F83" i="2"/>
  <c r="H82" i="2"/>
  <c r="G82" i="2"/>
  <c r="F82" i="2"/>
  <c r="H81" i="2"/>
  <c r="G81" i="2"/>
  <c r="F81" i="2"/>
  <c r="H80" i="2"/>
  <c r="G80" i="2"/>
  <c r="F80" i="2"/>
  <c r="H79" i="2"/>
  <c r="G79" i="2"/>
  <c r="F79" i="2"/>
  <c r="H78" i="2"/>
  <c r="G78" i="2"/>
  <c r="F78" i="2"/>
  <c r="H77" i="2"/>
  <c r="G77" i="2"/>
  <c r="F77" i="2"/>
  <c r="H76" i="2"/>
  <c r="G76" i="2"/>
  <c r="F76" i="2"/>
  <c r="H75" i="2"/>
  <c r="G75" i="2"/>
  <c r="F75" i="2"/>
  <c r="H74" i="2"/>
  <c r="G74" i="2"/>
  <c r="F74" i="2"/>
  <c r="H73" i="2"/>
  <c r="G73" i="2"/>
  <c r="F73" i="2"/>
  <c r="H72" i="2"/>
  <c r="G72" i="2"/>
  <c r="F72" i="2"/>
  <c r="H71" i="2"/>
  <c r="G71" i="2"/>
  <c r="F71" i="2"/>
  <c r="H70" i="2"/>
  <c r="G70" i="2"/>
  <c r="F70" i="2"/>
  <c r="H69" i="2"/>
  <c r="G69" i="2"/>
  <c r="F69" i="2"/>
  <c r="H68" i="2"/>
  <c r="G68" i="2"/>
  <c r="F68" i="2"/>
  <c r="H67" i="2"/>
  <c r="G67" i="2"/>
  <c r="F67" i="2"/>
  <c r="H66" i="2"/>
  <c r="G66" i="2"/>
  <c r="F66" i="2"/>
  <c r="H65" i="2"/>
  <c r="G65" i="2"/>
  <c r="F65" i="2"/>
  <c r="H64" i="2"/>
  <c r="G64" i="2"/>
  <c r="F64" i="2"/>
  <c r="H63" i="2"/>
  <c r="G63" i="2"/>
  <c r="F63" i="2"/>
  <c r="H62" i="2"/>
  <c r="G62" i="2"/>
  <c r="F62" i="2"/>
  <c r="H61" i="2"/>
  <c r="G61" i="2"/>
  <c r="F61" i="2"/>
  <c r="H60" i="2"/>
  <c r="G60" i="2"/>
  <c r="F60" i="2"/>
  <c r="H59" i="2"/>
  <c r="G59" i="2"/>
  <c r="F59" i="2"/>
  <c r="H58" i="2"/>
  <c r="G58" i="2"/>
  <c r="F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Q158" i="4" l="1"/>
  <c r="Q295" i="2"/>
  <c r="Q295" i="1"/>
  <c r="Q159" i="3"/>
</calcChain>
</file>

<file path=xl/sharedStrings.xml><?xml version="1.0" encoding="utf-8"?>
<sst xmlns="http://schemas.openxmlformats.org/spreadsheetml/2006/main" count="8437" uniqueCount="1056">
  <si>
    <r>
      <t xml:space="preserve">(Xin vui lòng điền đầy đủ thông tin vào </t>
    </r>
    <r>
      <rPr>
        <b/>
        <sz val="12"/>
        <color indexed="12"/>
        <rFont val="Times New Roman"/>
        <family val="1"/>
      </rPr>
      <t xml:space="preserve">tất cả các mục dưới đây)
</t>
    </r>
    <r>
      <rPr>
        <b/>
        <i/>
        <sz val="12"/>
        <color indexed="12"/>
        <rFont val="Times New Roman"/>
        <family val="1"/>
      </rPr>
      <t>( Be sure to complete all items in the form)</t>
    </r>
  </si>
  <si>
    <r>
      <t>Tên Đơn vị/</t>
    </r>
    <r>
      <rPr>
        <i/>
        <sz val="12"/>
        <color indexed="12"/>
        <rFont val="Times New Roman"/>
        <family val="1"/>
      </rPr>
      <t>Organization:</t>
    </r>
  </si>
  <si>
    <t>TRƯỜNG ĐẠI HỌC LUẬT TP. HỒ CHÍ MINH</t>
  </si>
  <si>
    <r>
      <t>Loại bài thi/</t>
    </r>
    <r>
      <rPr>
        <i/>
        <sz val="12"/>
        <color indexed="12"/>
        <rFont val="Times New Roman"/>
        <family val="1"/>
      </rPr>
      <t>Type of Test:</t>
    </r>
  </si>
  <si>
    <t>TOEIC Listening &amp; Reading</t>
  </si>
  <si>
    <r>
      <t>Địa chỉ /</t>
    </r>
    <r>
      <rPr>
        <i/>
        <sz val="12"/>
        <color indexed="12"/>
        <rFont val="Times New Roman"/>
        <family val="1"/>
      </rPr>
      <t>Address</t>
    </r>
    <r>
      <rPr>
        <sz val="12"/>
        <color indexed="12"/>
        <rFont val="Times New Roman"/>
        <family val="1"/>
      </rPr>
      <t xml:space="preserve">: </t>
    </r>
  </si>
  <si>
    <t>02 Nguyễn Tất Thành, Phường 12, Quận 4, TP. Hồ Chí Minh</t>
  </si>
  <si>
    <r>
      <t>Điện thoại/</t>
    </r>
    <r>
      <rPr>
        <i/>
        <sz val="12"/>
        <color indexed="12"/>
        <rFont val="Times New Roman"/>
        <family val="1"/>
      </rPr>
      <t>Tel:</t>
    </r>
  </si>
  <si>
    <t>(028) 39400 989-Exit: 112</t>
  </si>
  <si>
    <r>
      <t>Người đăng ký/</t>
    </r>
    <r>
      <rPr>
        <i/>
        <sz val="12"/>
        <color indexed="12"/>
        <rFont val="Times New Roman"/>
        <family val="1"/>
      </rPr>
      <t>Contact person</t>
    </r>
    <r>
      <rPr>
        <sz val="12"/>
        <color indexed="12"/>
        <rFont val="Times New Roman"/>
        <family val="1"/>
      </rPr>
      <t xml:space="preserve">: </t>
    </r>
  </si>
  <si>
    <t>Phạm Tiến Dũng</t>
  </si>
  <si>
    <r>
      <t xml:space="preserve">Email: </t>
    </r>
    <r>
      <rPr>
        <b/>
        <sz val="12"/>
        <color indexed="12"/>
        <rFont val="Times New Roman"/>
        <family val="1"/>
      </rPr>
      <t xml:space="preserve">ptdung@hcmulaw.edu.vn </t>
    </r>
  </si>
  <si>
    <r>
      <t>Danh sách chi tiết/</t>
    </r>
    <r>
      <rPr>
        <i/>
        <sz val="12"/>
        <color indexed="12"/>
        <rFont val="Times New Roman"/>
        <family val="1"/>
      </rPr>
      <t>List of entrants</t>
    </r>
    <r>
      <rPr>
        <sz val="12"/>
        <color indexed="12"/>
        <rFont val="Times New Roman"/>
        <family val="1"/>
      </rPr>
      <t>:</t>
    </r>
  </si>
  <si>
    <t>Số hồ sơ đăng ký</t>
  </si>
  <si>
    <r>
      <t xml:space="preserve">Họ và tên
</t>
    </r>
    <r>
      <rPr>
        <i/>
        <sz val="12"/>
        <color indexed="12"/>
        <rFont val="Times New Roman"/>
        <family val="1"/>
      </rPr>
      <t>Full Name</t>
    </r>
  </si>
  <si>
    <t>NTNS</t>
  </si>
  <si>
    <r>
      <t xml:space="preserve">Ngày 
sinh
</t>
    </r>
    <r>
      <rPr>
        <i/>
        <sz val="12"/>
        <color indexed="12"/>
        <rFont val="Times New Roman"/>
        <family val="1"/>
      </rPr>
      <t>Date</t>
    </r>
  </si>
  <si>
    <r>
      <t xml:space="preserve">Tháng 
sinh
</t>
    </r>
    <r>
      <rPr>
        <i/>
        <sz val="12"/>
        <color indexed="12"/>
        <rFont val="Times New Roman"/>
        <family val="1"/>
      </rPr>
      <t>Month</t>
    </r>
  </si>
  <si>
    <r>
      <t xml:space="preserve">Năm 
sinh
</t>
    </r>
    <r>
      <rPr>
        <i/>
        <sz val="12"/>
        <color indexed="12"/>
        <rFont val="Times New Roman"/>
        <family val="1"/>
      </rPr>
      <t>Year</t>
    </r>
  </si>
  <si>
    <r>
      <t xml:space="preserve">Phòng ban/Khoa </t>
    </r>
    <r>
      <rPr>
        <i/>
        <sz val="12"/>
        <color indexed="12"/>
        <rFont val="Times New Roman"/>
        <family val="1"/>
      </rPr>
      <t>Department</t>
    </r>
  </si>
  <si>
    <t>Đợt đăng ký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</si>
  <si>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</si>
  <si>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</si>
  <si>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</si>
  <si>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</si>
  <si>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</si>
  <si>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</si>
  <si>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</si>
  <si>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</si>
  <si>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</si>
  <si>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</si>
  <si>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</si>
  <si>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</si>
  <si>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</si>
  <si>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</si>
  <si>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</si>
  <si>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</si>
  <si>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</si>
  <si>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</si>
  <si>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B.302</t>
  </si>
  <si>
    <t>B.301</t>
  </si>
  <si>
    <t>B.202</t>
  </si>
  <si>
    <t>B.402</t>
  </si>
  <si>
    <t>Phòng</t>
  </si>
  <si>
    <t>B.201</t>
  </si>
  <si>
    <t>B.401</t>
  </si>
  <si>
    <t>B.403</t>
  </si>
  <si>
    <t>Cộng:</t>
  </si>
  <si>
    <t>Khoa Luật Quốc tế</t>
  </si>
  <si>
    <t>Vân</t>
  </si>
  <si>
    <t>Anh</t>
  </si>
  <si>
    <t>Khoa Luật Thương mại</t>
  </si>
  <si>
    <t>Quỳnh</t>
  </si>
  <si>
    <t>Hà</t>
  </si>
  <si>
    <t>Luật</t>
  </si>
  <si>
    <t>Thư</t>
  </si>
  <si>
    <t>Khoa Quản trị</t>
  </si>
  <si>
    <t>Khoa Luật Hành chính - Nhà nước</t>
  </si>
  <si>
    <t>Linh</t>
  </si>
  <si>
    <t>Nhi</t>
  </si>
  <si>
    <t>Nguyễn Thị Ngọc</t>
  </si>
  <si>
    <t>Luật Thương mại quốc tế</t>
  </si>
  <si>
    <t>Thảo</t>
  </si>
  <si>
    <t>Luật (CLC)</t>
  </si>
  <si>
    <t>Trang</t>
  </si>
  <si>
    <t>Trâm</t>
  </si>
  <si>
    <t>Khoa Luật Hình sự</t>
  </si>
  <si>
    <t>93-HS43B</t>
  </si>
  <si>
    <t>Hiền</t>
  </si>
  <si>
    <t>Ngọc</t>
  </si>
  <si>
    <t>Ly</t>
  </si>
  <si>
    <t>Khoa Luật Dân sự</t>
  </si>
  <si>
    <t>Ngân</t>
  </si>
  <si>
    <t>Trinh</t>
  </si>
  <si>
    <t>Như</t>
  </si>
  <si>
    <t>Uyên</t>
  </si>
  <si>
    <t>Vy</t>
  </si>
  <si>
    <t>Hương</t>
  </si>
  <si>
    <t>Minh</t>
  </si>
  <si>
    <t>Duyên</t>
  </si>
  <si>
    <t>Phương</t>
  </si>
  <si>
    <t>Nguyễn Thị</t>
  </si>
  <si>
    <t>Nhung</t>
  </si>
  <si>
    <t>Trúc</t>
  </si>
  <si>
    <t>Long</t>
  </si>
  <si>
    <r>
      <t xml:space="preserve">Mã nhân viên/ Sinh viên
</t>
    </r>
    <r>
      <rPr>
        <i/>
        <sz val="12"/>
        <color rgb="FFFF0000"/>
        <rFont val="Times New Roman"/>
        <family val="1"/>
      </rPr>
      <t>Code</t>
    </r>
  </si>
  <si>
    <r>
      <t>SĐT:</t>
    </r>
    <r>
      <rPr>
        <b/>
        <sz val="12"/>
        <color rgb="FFFF0000"/>
        <rFont val="Times New Roman"/>
        <family val="1"/>
      </rPr>
      <t xml:space="preserve"> 0906 638 938</t>
    </r>
  </si>
  <si>
    <r>
      <t xml:space="preserve">Buổi thi
</t>
    </r>
    <r>
      <rPr>
        <b/>
        <i/>
        <sz val="12"/>
        <color rgb="FFFF0000"/>
        <rFont val="Times New Roman"/>
        <family val="1"/>
      </rPr>
      <t xml:space="preserve">(Sáng/chiều)
</t>
    </r>
    <r>
      <rPr>
        <i/>
        <sz val="12"/>
        <color rgb="FFFF0000"/>
        <rFont val="Times New Roman"/>
        <family val="1"/>
      </rPr>
      <t>Shift (a.m/p.m)</t>
    </r>
  </si>
  <si>
    <r>
      <t xml:space="preserve">Thời gian thi 
</t>
    </r>
    <r>
      <rPr>
        <i/>
        <sz val="12"/>
        <color rgb="FFFF0000"/>
        <rFont val="Times New Roman"/>
        <family val="1"/>
      </rPr>
      <t>Test time</t>
    </r>
  </si>
  <si>
    <t>Giang</t>
  </si>
  <si>
    <t>Khoa Ngoại ngữ pháp lý</t>
  </si>
  <si>
    <t>Nguyễn Văn</t>
  </si>
  <si>
    <r>
      <t xml:space="preserve">Vị trí công tác/Lớp
</t>
    </r>
    <r>
      <rPr>
        <i/>
        <sz val="12"/>
        <color rgb="FFFF0000"/>
        <rFont val="Times New Roman"/>
        <family val="1"/>
      </rPr>
      <t>Position/Grade</t>
    </r>
  </si>
  <si>
    <t>Tú</t>
  </si>
  <si>
    <t>Nguyễn Thị Mỹ</t>
  </si>
  <si>
    <t>Hân</t>
  </si>
  <si>
    <t>Thanh</t>
  </si>
  <si>
    <t>103-DS44A</t>
  </si>
  <si>
    <t>Nguyên</t>
  </si>
  <si>
    <t>102-TM44A</t>
  </si>
  <si>
    <t>Lê Thị Kim</t>
  </si>
  <si>
    <t>108-QTKD44(A)</t>
  </si>
  <si>
    <t>106-HC44(A)</t>
  </si>
  <si>
    <t>104-QT44</t>
  </si>
  <si>
    <t>105-HS44(B)</t>
  </si>
  <si>
    <t>109-CLC44(A)</t>
  </si>
  <si>
    <t>108-QTKD44(B)</t>
  </si>
  <si>
    <t>Diễm</t>
  </si>
  <si>
    <r>
      <t xml:space="preserve">STT </t>
    </r>
    <r>
      <rPr>
        <i/>
        <sz val="12"/>
        <color rgb="FF0000FF"/>
        <rFont val="Times New Roman"/>
        <family val="1"/>
      </rPr>
      <t>No.</t>
    </r>
  </si>
  <si>
    <t>Phan Thị Như</t>
  </si>
  <si>
    <t>13:00-16:00</t>
  </si>
  <si>
    <t>08:00-11:00</t>
  </si>
  <si>
    <r>
      <t xml:space="preserve">Khóa học
</t>
    </r>
    <r>
      <rPr>
        <i/>
        <sz val="12"/>
        <color rgb="FF0000FF"/>
        <rFont val="Times New Roman"/>
        <family val="1"/>
      </rPr>
      <t>Course</t>
    </r>
  </si>
  <si>
    <r>
      <t xml:space="preserve">Giảng đường thi </t>
    </r>
    <r>
      <rPr>
        <i/>
        <sz val="12"/>
        <color rgb="FFFF0000"/>
        <rFont val="Times New Roman"/>
        <family val="1"/>
      </rPr>
      <t xml:space="preserve">Test  Room </t>
    </r>
  </si>
  <si>
    <t>My</t>
  </si>
  <si>
    <t>Hằng</t>
  </si>
  <si>
    <t>Nguyễn Thị Thu</t>
  </si>
  <si>
    <t>An</t>
  </si>
  <si>
    <t>Chi</t>
  </si>
  <si>
    <t>Lan</t>
  </si>
  <si>
    <t>Loan</t>
  </si>
  <si>
    <t>114-TM45</t>
  </si>
  <si>
    <t>Dung</t>
  </si>
  <si>
    <t>Vi</t>
  </si>
  <si>
    <t>Nga</t>
  </si>
  <si>
    <t>Nguyễn Thị Kiều</t>
  </si>
  <si>
    <t>118-HC45(B)</t>
  </si>
  <si>
    <t>Quyên</t>
  </si>
  <si>
    <t>Thùy</t>
  </si>
  <si>
    <t>Oanh</t>
  </si>
  <si>
    <t>112-LE44(B)</t>
  </si>
  <si>
    <t>Thi</t>
  </si>
  <si>
    <t>Nguyễn Thị Thanh</t>
  </si>
  <si>
    <t>Nguyễn Thị Kim</t>
  </si>
  <si>
    <t>Phụng</t>
  </si>
  <si>
    <t>117-HS45</t>
  </si>
  <si>
    <t>91-DS43</t>
  </si>
  <si>
    <r>
      <t xml:space="preserve">Số CMND/ 
Hộ chiếu
</t>
    </r>
    <r>
      <rPr>
        <i/>
        <sz val="12"/>
        <color rgb="FFFF0000"/>
        <rFont val="Times New Roman"/>
        <family val="1"/>
      </rPr>
      <t>ID Number / 
Passport number</t>
    </r>
  </si>
  <si>
    <t>Dương</t>
  </si>
  <si>
    <t>118-HC45(A)</t>
  </si>
  <si>
    <t>Nguyễn Thị Hồng</t>
  </si>
  <si>
    <t>Nguyễn Minh</t>
  </si>
  <si>
    <t>Lê Thị</t>
  </si>
  <si>
    <t>Nguyễn Hoàng</t>
  </si>
  <si>
    <t>Thủy</t>
  </si>
  <si>
    <t>Toàn</t>
  </si>
  <si>
    <t>Phi</t>
  </si>
  <si>
    <t>Diệu</t>
  </si>
  <si>
    <t>Hoàng</t>
  </si>
  <si>
    <t>Quân</t>
  </si>
  <si>
    <t>Nguyễn Thị Cẩm</t>
  </si>
  <si>
    <r>
      <t xml:space="preserve">Ngày thi
</t>
    </r>
    <r>
      <rPr>
        <i/>
        <sz val="12"/>
        <color rgb="FF0000FF"/>
        <rFont val="Times New Roman"/>
        <family val="1"/>
      </rPr>
      <t>Test Date</t>
    </r>
  </si>
  <si>
    <t>Quản trị - Luật</t>
  </si>
  <si>
    <t>Nguyễn Thị Mai</t>
  </si>
  <si>
    <t>Yến</t>
  </si>
  <si>
    <t>Nguyễn Phương</t>
  </si>
  <si>
    <t>Đinh Thị</t>
  </si>
  <si>
    <t>Tiên</t>
  </si>
  <si>
    <t>Nguyễn Thanh</t>
  </si>
  <si>
    <t>115-DS45</t>
  </si>
  <si>
    <t>Nguyễn Ngọc</t>
  </si>
  <si>
    <t>Huyền</t>
  </si>
  <si>
    <t>Luật (Tiếng Pháp)</t>
  </si>
  <si>
    <t>Hiếu</t>
  </si>
  <si>
    <t>Nguyễn Tấn</t>
  </si>
  <si>
    <t>Ánh</t>
  </si>
  <si>
    <t>Trần Văn</t>
  </si>
  <si>
    <t>Nhân</t>
  </si>
  <si>
    <t>Phúc</t>
  </si>
  <si>
    <t>Nguyễn Huỳnh</t>
  </si>
  <si>
    <t>Hoàng Thị</t>
  </si>
  <si>
    <t>C.201</t>
  </si>
  <si>
    <t>Đức</t>
  </si>
  <si>
    <t>Trần Minh</t>
  </si>
  <si>
    <t>Dương Thị Mỹ</t>
  </si>
  <si>
    <t>Lê Thị Ngọc</t>
  </si>
  <si>
    <t>Thuận</t>
  </si>
  <si>
    <t>Nguyễn Việt</t>
  </si>
  <si>
    <t>2053801012145</t>
  </si>
  <si>
    <t>091302000722</t>
  </si>
  <si>
    <t>2019 - 2023</t>
  </si>
  <si>
    <t>2020 - 2024</t>
  </si>
  <si>
    <t>2018 - 2022</t>
  </si>
  <si>
    <t>95-QTKD43B</t>
  </si>
  <si>
    <t>95-QTKD43A</t>
  </si>
  <si>
    <t>109-CLC44QTL(B)</t>
  </si>
  <si>
    <t>2019 - 2024</t>
  </si>
  <si>
    <t>2053801013040</t>
  </si>
  <si>
    <t>Nguyễn Thị Minh</t>
  </si>
  <si>
    <t>Bình</t>
  </si>
  <si>
    <t>Trần Thị Thảo</t>
  </si>
  <si>
    <t>1953801014149</t>
  </si>
  <si>
    <t>Lê Thị Mỹ</t>
  </si>
  <si>
    <t>Nguyễn Thu</t>
  </si>
  <si>
    <t>Thy</t>
  </si>
  <si>
    <t>Bùi Thị Thanh</t>
  </si>
  <si>
    <t>Du</t>
  </si>
  <si>
    <t>Xuân</t>
  </si>
  <si>
    <t>Võ Thị Thanh</t>
  </si>
  <si>
    <t>Huy</t>
  </si>
  <si>
    <t>Hoa</t>
  </si>
  <si>
    <t>Vũ</t>
  </si>
  <si>
    <t>Thúy</t>
  </si>
  <si>
    <t>2053801013111</t>
  </si>
  <si>
    <t>Lê Thị Yến</t>
  </si>
  <si>
    <t>2053801013053</t>
  </si>
  <si>
    <t>Đặng Huỳnh Quỳnh</t>
  </si>
  <si>
    <t>Châu</t>
  </si>
  <si>
    <t>2053801011137</t>
  </si>
  <si>
    <t>Tô Hữu</t>
  </si>
  <si>
    <t>Luân</t>
  </si>
  <si>
    <t>Danh</t>
  </si>
  <si>
    <t>1852202010066</t>
  </si>
  <si>
    <t>Bá Nữ Thu</t>
  </si>
  <si>
    <t>1852202010064</t>
  </si>
  <si>
    <t>Nguyễn Hoàng Bảo</t>
  </si>
  <si>
    <t>Khánh</t>
  </si>
  <si>
    <t>1953401020199</t>
  </si>
  <si>
    <t>Đặng Minh</t>
  </si>
  <si>
    <t>Nguyễn Anh</t>
  </si>
  <si>
    <t>2053801014319</t>
  </si>
  <si>
    <t>Lê Thị Hồng</t>
  </si>
  <si>
    <t>Đào</t>
  </si>
  <si>
    <t>Lê Thị Như</t>
  </si>
  <si>
    <t>Nguyễn Lê Ngọc</t>
  </si>
  <si>
    <t>Trần Xuân</t>
  </si>
  <si>
    <t>2053801011319</t>
  </si>
  <si>
    <t>Đỗ Thị</t>
  </si>
  <si>
    <t>Nguyễn Thị Thảo</t>
  </si>
  <si>
    <t>1853401010119</t>
  </si>
  <si>
    <t>Hồ Lê Phi</t>
  </si>
  <si>
    <t>Phan Ngọc Phương</t>
  </si>
  <si>
    <t>Đỗ Thị Thu</t>
  </si>
  <si>
    <t>Khoa</t>
  </si>
  <si>
    <t>1953401010175</t>
  </si>
  <si>
    <t>Huỳnh Hồ Ru</t>
  </si>
  <si>
    <t>Tơ</t>
  </si>
  <si>
    <t>1853801012250</t>
  </si>
  <si>
    <t>Bạch Nữ Phương</t>
  </si>
  <si>
    <t>1853801011170</t>
  </si>
  <si>
    <t>Bùi Ngọc Uyên</t>
  </si>
  <si>
    <t>Đặng Thị Ngọc</t>
  </si>
  <si>
    <t>2053801014184</t>
  </si>
  <si>
    <t>Lê Hoàng</t>
  </si>
  <si>
    <t>2053801014243</t>
  </si>
  <si>
    <t>Nguyễn Thị Xuân</t>
  </si>
  <si>
    <t>1953801011103</t>
  </si>
  <si>
    <t>Lạc</t>
  </si>
  <si>
    <t>1863801010231</t>
  </si>
  <si>
    <t>Nguyễn Trọng</t>
  </si>
  <si>
    <t>Hữu</t>
  </si>
  <si>
    <t>051302001470</t>
  </si>
  <si>
    <t>084300009853</t>
  </si>
  <si>
    <t>084302004713</t>
  </si>
  <si>
    <t>060302012039</t>
  </si>
  <si>
    <t>082202006940</t>
  </si>
  <si>
    <t>060300006103</t>
  </si>
  <si>
    <t>075300014617</t>
  </si>
  <si>
    <t>079301016367</t>
  </si>
  <si>
    <t>067302009516</t>
  </si>
  <si>
    <t>035302003347</t>
  </si>
  <si>
    <t>080300012079</t>
  </si>
  <si>
    <t>091301004519</t>
  </si>
  <si>
    <t>058199003887</t>
  </si>
  <si>
    <t>079300014069</t>
  </si>
  <si>
    <t>231373668</t>
  </si>
  <si>
    <t>056302008382</t>
  </si>
  <si>
    <t>056301009603</t>
  </si>
  <si>
    <t>080089006594</t>
  </si>
  <si>
    <t>116-QT45</t>
  </si>
  <si>
    <t>119-QTL45(B)</t>
  </si>
  <si>
    <t>2020 - 2025</t>
  </si>
  <si>
    <t>125-TMQT45(A)</t>
  </si>
  <si>
    <t>124-LE45(B)</t>
  </si>
  <si>
    <t>107-QTL44(A)</t>
  </si>
  <si>
    <t>120-QTKD45</t>
  </si>
  <si>
    <t>2021 - 2025</t>
  </si>
  <si>
    <t>107-QTL44(B)</t>
  </si>
  <si>
    <t>127-DS46A</t>
  </si>
  <si>
    <t>129-HS46B</t>
  </si>
  <si>
    <t>125-TMQT45(B)</t>
  </si>
  <si>
    <t>100-LE43B</t>
  </si>
  <si>
    <t>126-TM46A</t>
  </si>
  <si>
    <t>109-CLC44QTL(A)</t>
  </si>
  <si>
    <t>122-AUF45</t>
  </si>
  <si>
    <t>94-HC43</t>
  </si>
  <si>
    <t>130-HC46B</t>
  </si>
  <si>
    <t>121-CLC45(C)</t>
  </si>
  <si>
    <t>130-HC46A</t>
  </si>
  <si>
    <t>90-TM43</t>
  </si>
  <si>
    <t>129-HS46A</t>
  </si>
  <si>
    <t>97-CLC43(B)</t>
  </si>
  <si>
    <t>2018 - 2021</t>
  </si>
  <si>
    <t>18_11BB2_DSTMQT</t>
  </si>
  <si>
    <t>Ca 1-Sáng</t>
  </si>
  <si>
    <t>Ca 2-Chiều</t>
  </si>
  <si>
    <t>DANH SÁCH ĐĂNG KÝ THI TOEIC - 23/12/2023
TOEIC / TOEFL  REGISTRATION LIST</t>
  </si>
  <si>
    <t>2053801013003</t>
  </si>
  <si>
    <t>Đặng Thanh</t>
  </si>
  <si>
    <t>2053801012002</t>
  </si>
  <si>
    <t>Đoàn Thái</t>
  </si>
  <si>
    <t>2053801011003</t>
  </si>
  <si>
    <t>2053801090003</t>
  </si>
  <si>
    <t>Lê Nguyễn Thiên</t>
  </si>
  <si>
    <t>Ân</t>
  </si>
  <si>
    <t>2053801013009</t>
  </si>
  <si>
    <t>Đỗ Thị Lan</t>
  </si>
  <si>
    <t>2053801090009</t>
  </si>
  <si>
    <t>2153801013018</t>
  </si>
  <si>
    <t>2053801012028</t>
  </si>
  <si>
    <t>Trịnh Thị Minh</t>
  </si>
  <si>
    <t>2053401010008</t>
  </si>
  <si>
    <t>Võ Ngọc</t>
  </si>
  <si>
    <t>2053801015011</t>
  </si>
  <si>
    <t>2053801011023</t>
  </si>
  <si>
    <t>1953401020015</t>
  </si>
  <si>
    <t>1953401010014</t>
  </si>
  <si>
    <t>Phạm Nguyễn Ngọc</t>
  </si>
  <si>
    <t>Bích</t>
  </si>
  <si>
    <t>2053801014021</t>
  </si>
  <si>
    <t>Huỳnh Phan Như</t>
  </si>
  <si>
    <t>2053801012037</t>
  </si>
  <si>
    <t>Trương Hoàng</t>
  </si>
  <si>
    <t>Chánh</t>
  </si>
  <si>
    <t>2053801012045</t>
  </si>
  <si>
    <t>Nguyễn Linh</t>
  </si>
  <si>
    <t>Đan</t>
  </si>
  <si>
    <t>2053801012047</t>
  </si>
  <si>
    <t>2153801013046</t>
  </si>
  <si>
    <t>2153801013047</t>
  </si>
  <si>
    <t>Nguyễn Thị Châu</t>
  </si>
  <si>
    <t>Doanh</t>
  </si>
  <si>
    <t>2053801015027</t>
  </si>
  <si>
    <t>Lê Thị Bích</t>
  </si>
  <si>
    <t>2153801013049</t>
  </si>
  <si>
    <t>Nguyễn Thị Thùy</t>
  </si>
  <si>
    <t>2153801013050</t>
  </si>
  <si>
    <t>Đinh Gia Tuấn</t>
  </si>
  <si>
    <t>Dũng</t>
  </si>
  <si>
    <t>1953801014040</t>
  </si>
  <si>
    <t>Nguyễn Cẩm</t>
  </si>
  <si>
    <t>2053801011063</t>
  </si>
  <si>
    <t>Phan Thị Kỳ</t>
  </si>
  <si>
    <t>1953801012053</t>
  </si>
  <si>
    <t>Kiều Tú</t>
  </si>
  <si>
    <t>1953801011045</t>
  </si>
  <si>
    <t>Phạm Thị Hoàng</t>
  </si>
  <si>
    <t>2053801011068</t>
  </si>
  <si>
    <t>Trịnh Hoàng Phương</t>
  </si>
  <si>
    <t>2053801012071</t>
  </si>
  <si>
    <t>Cao Thị Thu</t>
  </si>
  <si>
    <t>2153801011049</t>
  </si>
  <si>
    <t>Tôn Nữ Thanh</t>
  </si>
  <si>
    <t>1953801014058</t>
  </si>
  <si>
    <t>Phạm Thị Minh</t>
  </si>
  <si>
    <t>1953401020065</t>
  </si>
  <si>
    <t>2053801011086</t>
  </si>
  <si>
    <t>Trần Lê Đức</t>
  </si>
  <si>
    <t>2053801012096</t>
  </si>
  <si>
    <t>Lê Như</t>
  </si>
  <si>
    <t>Hoài</t>
  </si>
  <si>
    <t>1953801014084</t>
  </si>
  <si>
    <t>2053401010034</t>
  </si>
  <si>
    <t>2053801014093</t>
  </si>
  <si>
    <t>Nguyễn Phúc</t>
  </si>
  <si>
    <t>2053801014101</t>
  </si>
  <si>
    <t>Lê Nhất</t>
  </si>
  <si>
    <t>Khang</t>
  </si>
  <si>
    <t>2053801011116</t>
  </si>
  <si>
    <t>Lê Nhật Đăng</t>
  </si>
  <si>
    <t>1853401020109</t>
  </si>
  <si>
    <t>Bùi Thị Trúc</t>
  </si>
  <si>
    <t>Khuyên</t>
  </si>
  <si>
    <t>2053801012124</t>
  </si>
  <si>
    <t>Đặng Phương Thanh</t>
  </si>
  <si>
    <t>Kim</t>
  </si>
  <si>
    <t>1853801012092</t>
  </si>
  <si>
    <t>Trần Thị Quỳnh</t>
  </si>
  <si>
    <t>Lâm</t>
  </si>
  <si>
    <t>2053801014118</t>
  </si>
  <si>
    <t>2053801014119</t>
  </si>
  <si>
    <t>Trần Thị</t>
  </si>
  <si>
    <t>Lành</t>
  </si>
  <si>
    <t>1953401020099</t>
  </si>
  <si>
    <t>Nguyễn Ngọc Thùy</t>
  </si>
  <si>
    <t>2053401010049</t>
  </si>
  <si>
    <t>Trần Nguyễn Phương</t>
  </si>
  <si>
    <t>2053801012144</t>
  </si>
  <si>
    <t>Trương Thùy</t>
  </si>
  <si>
    <t>2053801013076</t>
  </si>
  <si>
    <t>Dương Hoàng</t>
  </si>
  <si>
    <t>2053801012150</t>
  </si>
  <si>
    <t>Phạm Trúc</t>
  </si>
  <si>
    <t>2053801012158</t>
  </si>
  <si>
    <t>Nguyễn Phương Bảo</t>
  </si>
  <si>
    <t>2053801012161</t>
  </si>
  <si>
    <t>Trần Trọng</t>
  </si>
  <si>
    <t>2053801011146</t>
  </si>
  <si>
    <t>Nguyễn Kiều</t>
  </si>
  <si>
    <t>2053401010059</t>
  </si>
  <si>
    <t>Cao Kim</t>
  </si>
  <si>
    <t>2053801012172</t>
  </si>
  <si>
    <t>2053801012178</t>
  </si>
  <si>
    <t>Đỗ Trọng</t>
  </si>
  <si>
    <t>Nghĩa</t>
  </si>
  <si>
    <t>2053801013099</t>
  </si>
  <si>
    <t>Đặng Duy</t>
  </si>
  <si>
    <t>2053801013100</t>
  </si>
  <si>
    <t>Đỗ Trương Bảo</t>
  </si>
  <si>
    <t>1953801015144</t>
  </si>
  <si>
    <t>Huỳnh Thái</t>
  </si>
  <si>
    <t>2053801012180</t>
  </si>
  <si>
    <t>Lâm Bảo</t>
  </si>
  <si>
    <t>2053801014168</t>
  </si>
  <si>
    <t>1853801015137</t>
  </si>
  <si>
    <t>Tăng Hoài</t>
  </si>
  <si>
    <t>2053801011170</t>
  </si>
  <si>
    <t>Đinh Lâm Thảo</t>
  </si>
  <si>
    <t>2053801011171</t>
  </si>
  <si>
    <t>2053801015078</t>
  </si>
  <si>
    <t>Đoàn Quỳnh Yến</t>
  </si>
  <si>
    <t>2053801011179</t>
  </si>
  <si>
    <t>Trương Thục</t>
  </si>
  <si>
    <t>1953801015163</t>
  </si>
  <si>
    <t>Bùi Hương Quỳnh</t>
  </si>
  <si>
    <t>2053801014196</t>
  </si>
  <si>
    <t>Hồ Huỳnh</t>
  </si>
  <si>
    <t>2052202010044</t>
  </si>
  <si>
    <t>Trương Thị Huỳnh</t>
  </si>
  <si>
    <t>1953401020167</t>
  </si>
  <si>
    <t>Phạm Trang</t>
  </si>
  <si>
    <t>2052202010046</t>
  </si>
  <si>
    <t>2053401020163</t>
  </si>
  <si>
    <t>Lê Tấn</t>
  </si>
  <si>
    <t>Phát</t>
  </si>
  <si>
    <t>2153801014198</t>
  </si>
  <si>
    <t>1953401020174</t>
  </si>
  <si>
    <t>Phan Nguyễn Hoàng</t>
  </si>
  <si>
    <t>2153801013199</t>
  </si>
  <si>
    <t>Võ Hoàng</t>
  </si>
  <si>
    <t>1853401010128</t>
  </si>
  <si>
    <t>2053801011198</t>
  </si>
  <si>
    <t>Danh Thị Thu</t>
  </si>
  <si>
    <t>1963801010272</t>
  </si>
  <si>
    <t>Lê Liên</t>
  </si>
  <si>
    <t>1853401010131</t>
  </si>
  <si>
    <t>Lê Thị Mai</t>
  </si>
  <si>
    <t>2163801010062</t>
  </si>
  <si>
    <t>Mai Nguyễn Hồng</t>
  </si>
  <si>
    <t>2053801012215</t>
  </si>
  <si>
    <t>Nguyễn Hoàng Nam</t>
  </si>
  <si>
    <t>2053801012226</t>
  </si>
  <si>
    <t>Hoàng Thị Thúy</t>
  </si>
  <si>
    <t>1953401020188</t>
  </si>
  <si>
    <t>1853401010141</t>
  </si>
  <si>
    <t>Phạm Thị Diệu</t>
  </si>
  <si>
    <t>1853401020226</t>
  </si>
  <si>
    <t>2053401010094</t>
  </si>
  <si>
    <t>Võ Như</t>
  </si>
  <si>
    <t>1953401010132</t>
  </si>
  <si>
    <t>Sang</t>
  </si>
  <si>
    <t>2053401020182</t>
  </si>
  <si>
    <t>Trần Tạ Minh</t>
  </si>
  <si>
    <t>Sáng</t>
  </si>
  <si>
    <t>2053801013147</t>
  </si>
  <si>
    <t>Thành</t>
  </si>
  <si>
    <t>1953401020203</t>
  </si>
  <si>
    <t>Đặng Thị Phương</t>
  </si>
  <si>
    <t>2053801012242</t>
  </si>
  <si>
    <t>Hoàng Thanh</t>
  </si>
  <si>
    <t>2153801011198</t>
  </si>
  <si>
    <t>Nguyễn Bùi Thanh</t>
  </si>
  <si>
    <t>2053801011236</t>
  </si>
  <si>
    <t>Nguyễn Ngọc Phương</t>
  </si>
  <si>
    <t>2053801011249</t>
  </si>
  <si>
    <t>Lê Chí</t>
  </si>
  <si>
    <t>Thiện</t>
  </si>
  <si>
    <t>2053801011255</t>
  </si>
  <si>
    <t>Đặng Anh</t>
  </si>
  <si>
    <t>2053401010109</t>
  </si>
  <si>
    <t>Nguyễn Đỗ Kiều Anh</t>
  </si>
  <si>
    <t>1853801014162</t>
  </si>
  <si>
    <t>2153801011233</t>
  </si>
  <si>
    <t>Nguyễn Từ Anh</t>
  </si>
  <si>
    <t>2053801011265</t>
  </si>
  <si>
    <t>Phan Nguyễn Anh</t>
  </si>
  <si>
    <t>2053801011266</t>
  </si>
  <si>
    <t>Trần Lê Anh</t>
  </si>
  <si>
    <t>2053801015130</t>
  </si>
  <si>
    <t>Trần Thị Minh</t>
  </si>
  <si>
    <t>2053801015133</t>
  </si>
  <si>
    <t>Huỳnh Mỹ</t>
  </si>
  <si>
    <t>2053801014267</t>
  </si>
  <si>
    <t>2053801012269</t>
  </si>
  <si>
    <t>Trần Nguyễn Anh</t>
  </si>
  <si>
    <t>1953401020241</t>
  </si>
  <si>
    <t>Hồ Hoàng</t>
  </si>
  <si>
    <t>2053801013168</t>
  </si>
  <si>
    <t>Trần Ngọc Thảo</t>
  </si>
  <si>
    <t>2053801015148</t>
  </si>
  <si>
    <t>Vi Ngọc Phương</t>
  </si>
  <si>
    <t>1853801014184</t>
  </si>
  <si>
    <t>Nguyễn Mỹ Huyền</t>
  </si>
  <si>
    <t>Trân</t>
  </si>
  <si>
    <t>2153801013275</t>
  </si>
  <si>
    <t>Trần Nguyễn Ngọc Huyền</t>
  </si>
  <si>
    <t>2053801090122</t>
  </si>
  <si>
    <t>2053801011297</t>
  </si>
  <si>
    <t>2053801090124</t>
  </si>
  <si>
    <t>Vũ Thị Thùy</t>
  </si>
  <si>
    <t>1953401020259</t>
  </si>
  <si>
    <t>Lê Thành</t>
  </si>
  <si>
    <t>Trí</t>
  </si>
  <si>
    <t>2053801011301</t>
  </si>
  <si>
    <t>Huỳnh Ngọc</t>
  </si>
  <si>
    <t>2053801011302</t>
  </si>
  <si>
    <t>2053801090127</t>
  </si>
  <si>
    <t>2263801010317</t>
  </si>
  <si>
    <t>Trần Ngọc Đức</t>
  </si>
  <si>
    <t>Trọng</t>
  </si>
  <si>
    <t>2053801090129</t>
  </si>
  <si>
    <t>2053801011308</t>
  </si>
  <si>
    <t>Nguyễn Võ Anh</t>
  </si>
  <si>
    <t>2052202010076</t>
  </si>
  <si>
    <t>Trần Thị Cẩm</t>
  </si>
  <si>
    <t>Ty</t>
  </si>
  <si>
    <t>2053801015170</t>
  </si>
  <si>
    <t>Bùi Thanh Trúc</t>
  </si>
  <si>
    <t>2053801012304</t>
  </si>
  <si>
    <t>Nguyễn Thị Tú</t>
  </si>
  <si>
    <t>2053801014305</t>
  </si>
  <si>
    <t>2053801011321</t>
  </si>
  <si>
    <t>Nguyễn Thị Khánh</t>
  </si>
  <si>
    <t>2053801015176</t>
  </si>
  <si>
    <t>Huỳnh Thanh Tường</t>
  </si>
  <si>
    <t>2153801011265</t>
  </si>
  <si>
    <t>Ngô Tường</t>
  </si>
  <si>
    <t>2053401010131</t>
  </si>
  <si>
    <t>Đào Phạm Bảo</t>
  </si>
  <si>
    <t>2053801090148</t>
  </si>
  <si>
    <t>Dương Bạch Trúc</t>
  </si>
  <si>
    <t>2053801011339</t>
  </si>
  <si>
    <t>Vương Thúy</t>
  </si>
  <si>
    <t>2053801012317</t>
  </si>
  <si>
    <t>Đàm Thị Thanh</t>
  </si>
  <si>
    <t>2053801013203</t>
  </si>
  <si>
    <t>Xuyến</t>
  </si>
  <si>
    <t>1953801012002</t>
  </si>
  <si>
    <t>Hoàng Nguyễn Khánh</t>
  </si>
  <si>
    <t>2153801014002</t>
  </si>
  <si>
    <t>Ngô Trần Việt</t>
  </si>
  <si>
    <t>1953401020002</t>
  </si>
  <si>
    <t>Nguyễn Thúy</t>
  </si>
  <si>
    <t>2053801012013</t>
  </si>
  <si>
    <t>Lê Thị Hoàng</t>
  </si>
  <si>
    <t>2053801012016</t>
  </si>
  <si>
    <t>Lê Thị Quỳnh</t>
  </si>
  <si>
    <t>1953801014005</t>
  </si>
  <si>
    <t>Lương Vũ Hoàng</t>
  </si>
  <si>
    <t>2053801012017</t>
  </si>
  <si>
    <t>Mai Tú</t>
  </si>
  <si>
    <t>1953401010007</t>
  </si>
  <si>
    <t>Nguyễn Duy</t>
  </si>
  <si>
    <t>1953401010008</t>
  </si>
  <si>
    <t>2053801011019</t>
  </si>
  <si>
    <t>2053801014010</t>
  </si>
  <si>
    <t>Phạm Phương</t>
  </si>
  <si>
    <t>2053801012024</t>
  </si>
  <si>
    <t>Trần Phượng</t>
  </si>
  <si>
    <t>2053801090013</t>
  </si>
  <si>
    <t>Trương Thị Bình</t>
  </si>
  <si>
    <t>2053801014017</t>
  </si>
  <si>
    <t>Huỳnh Trương Ngọc</t>
  </si>
  <si>
    <t>2053801013016</t>
  </si>
  <si>
    <t>1651101030010</t>
  </si>
  <si>
    <t>Phùng Văn</t>
  </si>
  <si>
    <t>2153801014036</t>
  </si>
  <si>
    <t>Nguyễn Huỳnh Minh</t>
  </si>
  <si>
    <t>2053801012040</t>
  </si>
  <si>
    <t>Nguyễn Ngọc Tố</t>
  </si>
  <si>
    <t>2053801090025</t>
  </si>
  <si>
    <t>Trần Mỹ Linh</t>
  </si>
  <si>
    <t>2053801014029</t>
  </si>
  <si>
    <t>Nguyễn Xuân</t>
  </si>
  <si>
    <t>Chừng</t>
  </si>
  <si>
    <t>2053801011039</t>
  </si>
  <si>
    <t>Trương Bùi Trúc</t>
  </si>
  <si>
    <t>Đang</t>
  </si>
  <si>
    <t>2053801014032</t>
  </si>
  <si>
    <t>Đẳng</t>
  </si>
  <si>
    <t>1953401020031</t>
  </si>
  <si>
    <t>Nguyễn Thành</t>
  </si>
  <si>
    <t>2053801012056</t>
  </si>
  <si>
    <t>Lê Thị Huyền</t>
  </si>
  <si>
    <t>2053801011048</t>
  </si>
  <si>
    <t>2053801014054</t>
  </si>
  <si>
    <t>Võ Thùy</t>
  </si>
  <si>
    <t>2053801014056</t>
  </si>
  <si>
    <t>Nguyễn Ngọc Linh</t>
  </si>
  <si>
    <t>Duy</t>
  </si>
  <si>
    <t>1853801014033</t>
  </si>
  <si>
    <t>1953401020050</t>
  </si>
  <si>
    <t>Nguyễn Trần Quỳnh</t>
  </si>
  <si>
    <t>1853801015046</t>
  </si>
  <si>
    <t>Đinh Thu</t>
  </si>
  <si>
    <t>2053801014066</t>
  </si>
  <si>
    <t>2053801011076</t>
  </si>
  <si>
    <t>Lê Đại</t>
  </si>
  <si>
    <t>Hải</t>
  </si>
  <si>
    <t>2053801014068</t>
  </si>
  <si>
    <t>2053801013037</t>
  </si>
  <si>
    <t>2053801014071</t>
  </si>
  <si>
    <t>2053801012081</t>
  </si>
  <si>
    <t>Nguyễn Nguyên Gia</t>
  </si>
  <si>
    <t>2053801012083</t>
  </si>
  <si>
    <t>Đỗ Mỹ</t>
  </si>
  <si>
    <t>2163801010233</t>
  </si>
  <si>
    <t>Ngô Thúy</t>
  </si>
  <si>
    <t>2053801014075</t>
  </si>
  <si>
    <t>Nguyễn Hồ Mỹ</t>
  </si>
  <si>
    <t>Hạnh</t>
  </si>
  <si>
    <t>1953401010038</t>
  </si>
  <si>
    <t>Hậu</t>
  </si>
  <si>
    <t>2053801012091</t>
  </si>
  <si>
    <t>2053801011085</t>
  </si>
  <si>
    <t>Phạm Duy</t>
  </si>
  <si>
    <t>2153801012082</t>
  </si>
  <si>
    <t>2053801012095</t>
  </si>
  <si>
    <t>Đậu Thị</t>
  </si>
  <si>
    <t>1953801014073</t>
  </si>
  <si>
    <t>Bùi Minh Nhật</t>
  </si>
  <si>
    <t>2053801011093</t>
  </si>
  <si>
    <t>Nguyễn Thị Thúy</t>
  </si>
  <si>
    <t>2053801014085</t>
  </si>
  <si>
    <t>Châu Chấn</t>
  </si>
  <si>
    <t>Hưng</t>
  </si>
  <si>
    <t>2053801011104</t>
  </si>
  <si>
    <t>Vũ Quỳnh</t>
  </si>
  <si>
    <t>1953401010056</t>
  </si>
  <si>
    <t>Vương Thị Thu</t>
  </si>
  <si>
    <t>2053801014090</t>
  </si>
  <si>
    <t>Bùi Nguyễn Đức</t>
  </si>
  <si>
    <t>2053801014091</t>
  </si>
  <si>
    <t>Cao Nguyễn Thế</t>
  </si>
  <si>
    <t>2053801011109</t>
  </si>
  <si>
    <t>Mai Thu</t>
  </si>
  <si>
    <t>2053801014099</t>
  </si>
  <si>
    <t>Phan Thị Thanh</t>
  </si>
  <si>
    <t>2053801011111</t>
  </si>
  <si>
    <t>Huỳnh</t>
  </si>
  <si>
    <t>2163801010036</t>
  </si>
  <si>
    <t>Huỳnh Thị Kim</t>
  </si>
  <si>
    <t>2053801012118</t>
  </si>
  <si>
    <t>Nguyễn Quốc</t>
  </si>
  <si>
    <t>2053801012120</t>
  </si>
  <si>
    <t>Trương Văn</t>
  </si>
  <si>
    <t>2053801014114</t>
  </si>
  <si>
    <t>Trà Ngọc</t>
  </si>
  <si>
    <t>Khôi</t>
  </si>
  <si>
    <t>2053801015045</t>
  </si>
  <si>
    <t>Cao Hoàng Thiên</t>
  </si>
  <si>
    <t>1953401020088</t>
  </si>
  <si>
    <t>Kinl</t>
  </si>
  <si>
    <t>2053801011123</t>
  </si>
  <si>
    <t>Lam</t>
  </si>
  <si>
    <t>2053801011126</t>
  </si>
  <si>
    <t>Đặng Thị Trúc</t>
  </si>
  <si>
    <t>2163801010264</t>
  </si>
  <si>
    <t>Đinh Thị Bảo</t>
  </si>
  <si>
    <t>2053801012136</t>
  </si>
  <si>
    <t>Lê Thị Hoài</t>
  </si>
  <si>
    <t>2053801012138</t>
  </si>
  <si>
    <t>Nguyễn Nhựt</t>
  </si>
  <si>
    <t>2053801012140</t>
  </si>
  <si>
    <t>2053801015051</t>
  </si>
  <si>
    <t>Phan Lê Thùy</t>
  </si>
  <si>
    <t>1953401010081</t>
  </si>
  <si>
    <t>Dương Hiển Hoàng</t>
  </si>
  <si>
    <t>2053801012147</t>
  </si>
  <si>
    <t>Đinh Ngọc Cẩm</t>
  </si>
  <si>
    <t>2053801011139</t>
  </si>
  <si>
    <t>2153801012128</t>
  </si>
  <si>
    <t>Lương Nguyễn Tiến</t>
  </si>
  <si>
    <t>Mạnh</t>
  </si>
  <si>
    <t>2153801012134</t>
  </si>
  <si>
    <t>Phạm Đỗ Khánh</t>
  </si>
  <si>
    <t>2153801011119</t>
  </si>
  <si>
    <t>Huỳnh Khánh</t>
  </si>
  <si>
    <t>1953401020123</t>
  </si>
  <si>
    <t>Trần Thị Diễm</t>
  </si>
  <si>
    <t>1853801011125</t>
  </si>
  <si>
    <t>Nguyễn Cảnh Phương</t>
  </si>
  <si>
    <t>Nam</t>
  </si>
  <si>
    <t>2053801012165</t>
  </si>
  <si>
    <t>2053801012166</t>
  </si>
  <si>
    <t>1853401010097</t>
  </si>
  <si>
    <t>2053801013102</t>
  </si>
  <si>
    <t>Đinh Thị Thu</t>
  </si>
  <si>
    <t>1953401010100</t>
  </si>
  <si>
    <t>Nguyễn Như Quỳnh</t>
  </si>
  <si>
    <t>2053801014183</t>
  </si>
  <si>
    <t>Dương Ngọc</t>
  </si>
  <si>
    <t>2053801015079</t>
  </si>
  <si>
    <t>La Tuyết</t>
  </si>
  <si>
    <t>2153801011153</t>
  </si>
  <si>
    <t>Lê Yến</t>
  </si>
  <si>
    <t>2053801012195</t>
  </si>
  <si>
    <t>Mai Thị Hồng</t>
  </si>
  <si>
    <t>1953801011187</t>
  </si>
  <si>
    <t>Nguyễn Lê Bảo</t>
  </si>
  <si>
    <t>2053401010072</t>
  </si>
  <si>
    <t>Nguyễn Nữ Hoàng</t>
  </si>
  <si>
    <t>2053801011191</t>
  </si>
  <si>
    <t>Nguyễn Phượng Hoàng</t>
  </si>
  <si>
    <t>2053801013126</t>
  </si>
  <si>
    <t>Lâm Yến</t>
  </si>
  <si>
    <t>1953401020172</t>
  </si>
  <si>
    <t>2153801014199</t>
  </si>
  <si>
    <t>Đặng Trần Ngọc</t>
  </si>
  <si>
    <t>2053801012213</t>
  </si>
  <si>
    <t>Đỗ Thị Ngọc</t>
  </si>
  <si>
    <t>2163801010297</t>
  </si>
  <si>
    <t>Vương Kim</t>
  </si>
  <si>
    <t>1953401020177</t>
  </si>
  <si>
    <t>1963801010275</t>
  </si>
  <si>
    <t>Nguyễn Hoàng Thiên Mạnh</t>
  </si>
  <si>
    <t>1853801011178</t>
  </si>
  <si>
    <t>2053801011212</t>
  </si>
  <si>
    <t>2053801012227</t>
  </si>
  <si>
    <t>1953401020201</t>
  </si>
  <si>
    <t>Phan Bùi Nhật</t>
  </si>
  <si>
    <t>2053801011226</t>
  </si>
  <si>
    <t>1953401010227</t>
  </si>
  <si>
    <t>1853801013248</t>
  </si>
  <si>
    <t>Dương Thị Thu</t>
  </si>
  <si>
    <t>2053401010101</t>
  </si>
  <si>
    <t>Nguyễn Hoàng Diệu</t>
  </si>
  <si>
    <t>1953401020207</t>
  </si>
  <si>
    <t>2053801011350</t>
  </si>
  <si>
    <t>Thiên Phương</t>
  </si>
  <si>
    <t>2053801090115</t>
  </si>
  <si>
    <t>2053801011271</t>
  </si>
  <si>
    <t>Nguyễn Thị Thân</t>
  </si>
  <si>
    <t>Thương</t>
  </si>
  <si>
    <t>2053401010112</t>
  </si>
  <si>
    <t>Tô Thị</t>
  </si>
  <si>
    <t>2053801014269</t>
  </si>
  <si>
    <t>Lê Hoàng Lệ</t>
  </si>
  <si>
    <t>1953401020229</t>
  </si>
  <si>
    <t>2053801090118</t>
  </si>
  <si>
    <t>Huỳnh Minh</t>
  </si>
  <si>
    <t>1952202010068</t>
  </si>
  <si>
    <t>Nguyễn Ngọc Cảnh</t>
  </si>
  <si>
    <t>2163801010392</t>
  </si>
  <si>
    <t>2053801015142</t>
  </si>
  <si>
    <t>2053401010114</t>
  </si>
  <si>
    <t>Vũ Quang</t>
  </si>
  <si>
    <t>1953401020240</t>
  </si>
  <si>
    <t>Diệp Bảo</t>
  </si>
  <si>
    <t>1953401020253</t>
  </si>
  <si>
    <t>Nguyễn Trần Thanh</t>
  </si>
  <si>
    <t>1953401020264</t>
  </si>
  <si>
    <t>1953801013245</t>
  </si>
  <si>
    <t>Võ Thị Tố</t>
  </si>
  <si>
    <t>2053801014290</t>
  </si>
  <si>
    <t>Trịnh Phạm Như</t>
  </si>
  <si>
    <t>2153801013291</t>
  </si>
  <si>
    <t>Phan Hoàng Đăng</t>
  </si>
  <si>
    <t>1953401020289</t>
  </si>
  <si>
    <t>Mạch Văn</t>
  </si>
  <si>
    <t>Vương</t>
  </si>
  <si>
    <t>1853401010214</t>
  </si>
  <si>
    <t>Lê Huỳnh Hương</t>
  </si>
  <si>
    <t>2053801012320</t>
  </si>
  <si>
    <t>Đoàn Trà Ngọc</t>
  </si>
  <si>
    <t>2053801011343</t>
  </si>
  <si>
    <t>Nguyễn Thị Hải</t>
  </si>
  <si>
    <t>2053801090155</t>
  </si>
  <si>
    <t>074202001171</t>
  </si>
  <si>
    <t>089202009825</t>
  </si>
  <si>
    <t>079302019675</t>
  </si>
  <si>
    <t>079301013261</t>
  </si>
  <si>
    <t>079302034149</t>
  </si>
  <si>
    <t>066302005008</t>
  </si>
  <si>
    <t>040203026099</t>
  </si>
  <si>
    <t>066302015048</t>
  </si>
  <si>
    <t>074302000477</t>
  </si>
  <si>
    <t>042302006061</t>
  </si>
  <si>
    <t>079302029458</t>
  </si>
  <si>
    <t>046301010455</t>
  </si>
  <si>
    <t>068301003721</t>
  </si>
  <si>
    <t>049302006195</t>
  </si>
  <si>
    <t>091202002919</t>
  </si>
  <si>
    <t>066302006611</t>
  </si>
  <si>
    <t>070302007541</t>
  </si>
  <si>
    <t>072303001856</t>
  </si>
  <si>
    <t>082303008629</t>
  </si>
  <si>
    <t>060302003785</t>
  </si>
  <si>
    <t>084303003333</t>
  </si>
  <si>
    <t>056203012091</t>
  </si>
  <si>
    <t>096300003793</t>
  </si>
  <si>
    <t>051302000286</t>
  </si>
  <si>
    <t>070301000260</t>
  </si>
  <si>
    <t>079301036501</t>
  </si>
  <si>
    <t>082302001605</t>
  </si>
  <si>
    <t>030302005035</t>
  </si>
  <si>
    <t>079303033609</t>
  </si>
  <si>
    <t>075301001294</t>
  </si>
  <si>
    <t>079201011908</t>
  </si>
  <si>
    <t>079202008888</t>
  </si>
  <si>
    <t>121-CLC45(A)</t>
  </si>
  <si>
    <t>087302002639</t>
  </si>
  <si>
    <t>084301000183</t>
  </si>
  <si>
    <t>074302002412</t>
  </si>
  <si>
    <t>049202000352</t>
  </si>
  <si>
    <t>056202004612</t>
  </si>
  <si>
    <t>079099005619</t>
  </si>
  <si>
    <t>084300009424</t>
  </si>
  <si>
    <t>96-QTL43A</t>
  </si>
  <si>
    <t>2018 - 2023</t>
  </si>
  <si>
    <t>070302007519</t>
  </si>
  <si>
    <t>070300005238</t>
  </si>
  <si>
    <t>082302003705</t>
  </si>
  <si>
    <t>046302010365</t>
  </si>
  <si>
    <t>060301006534</t>
  </si>
  <si>
    <t>079302008263</t>
  </si>
  <si>
    <t>044302006087</t>
  </si>
  <si>
    <t>058202007743</t>
  </si>
  <si>
    <t>054302006473</t>
  </si>
  <si>
    <t>079202026125</t>
  </si>
  <si>
    <t>079202002040</t>
  </si>
  <si>
    <t>083302006439</t>
  </si>
  <si>
    <t>056302007186</t>
  </si>
  <si>
    <t>052302010452</t>
  </si>
  <si>
    <t>068201005503</t>
  </si>
  <si>
    <t>068302006050</t>
  </si>
  <si>
    <t>084301004568</t>
  </si>
  <si>
    <t>077201003496</t>
  </si>
  <si>
    <t>109-CLC44(D)</t>
  </si>
  <si>
    <t>058302000102</t>
  </si>
  <si>
    <t>064302015396</t>
  </si>
  <si>
    <t>070300000329</t>
  </si>
  <si>
    <t>92-QT43</t>
  </si>
  <si>
    <t>058302005946</t>
  </si>
  <si>
    <t>091302008393</t>
  </si>
  <si>
    <t>089302007760</t>
  </si>
  <si>
    <t>077302001849</t>
  </si>
  <si>
    <t>079301029309</t>
  </si>
  <si>
    <t>095302006433</t>
  </si>
  <si>
    <t>091302011454</t>
  </si>
  <si>
    <t>040301025946</t>
  </si>
  <si>
    <t>068302005336</t>
  </si>
  <si>
    <t>064202013353</t>
  </si>
  <si>
    <t>066203001315</t>
  </si>
  <si>
    <t>074201004096</t>
  </si>
  <si>
    <t>049203000896</t>
  </si>
  <si>
    <t>075300019257</t>
  </si>
  <si>
    <t>094302013094</t>
  </si>
  <si>
    <t>079176027560</t>
  </si>
  <si>
    <t>19_12BB2_DSTMQT</t>
  </si>
  <si>
    <t>2019 - 2022</t>
  </si>
  <si>
    <t>060300010685</t>
  </si>
  <si>
    <t>082197011877</t>
  </si>
  <si>
    <t>21_13AB2CQ</t>
  </si>
  <si>
    <t>2021 - 2024</t>
  </si>
  <si>
    <t>075302012150</t>
  </si>
  <si>
    <t>064302010065</t>
  </si>
  <si>
    <t>082301014663</t>
  </si>
  <si>
    <t>077300006973</t>
  </si>
  <si>
    <t>064300009162</t>
  </si>
  <si>
    <t>96-QTL43B</t>
  </si>
  <si>
    <t>075302017194</t>
  </si>
  <si>
    <t>060201009095</t>
  </si>
  <si>
    <t>093302003474</t>
  </si>
  <si>
    <t>074202006067</t>
  </si>
  <si>
    <t>031301001079</t>
  </si>
  <si>
    <t>075302000396</t>
  </si>
  <si>
    <t>079303003413</t>
  </si>
  <si>
    <t>126-TM46B</t>
  </si>
  <si>
    <t>080302009484</t>
  </si>
  <si>
    <t>084202004329</t>
  </si>
  <si>
    <t>067302005668</t>
  </si>
  <si>
    <t>082302007960</t>
  </si>
  <si>
    <t>068300004115</t>
  </si>
  <si>
    <t>051303007661</t>
  </si>
  <si>
    <t>091302004059</t>
  </si>
  <si>
    <t>072302006748</t>
  </si>
  <si>
    <t>079302020773</t>
  </si>
  <si>
    <t>096302004920</t>
  </si>
  <si>
    <t>075302010485</t>
  </si>
  <si>
    <t>082302003309</t>
  </si>
  <si>
    <t>079301003522</t>
  </si>
  <si>
    <t>082302007895</t>
  </si>
  <si>
    <t>079302013840</t>
  </si>
  <si>
    <t>080300013477</t>
  </si>
  <si>
    <t>082303007973</t>
  </si>
  <si>
    <t>038302005445</t>
  </si>
  <si>
    <t>042302000466</t>
  </si>
  <si>
    <t>068302003866</t>
  </si>
  <si>
    <t>072201002259</t>
  </si>
  <si>
    <t>082302005428</t>
  </si>
  <si>
    <t>064302013753</t>
  </si>
  <si>
    <t>060302009893</t>
  </si>
  <si>
    <t>079099012976</t>
  </si>
  <si>
    <t>22_14BB2CQ</t>
  </si>
  <si>
    <t>2022 - 2025</t>
  </si>
  <si>
    <t>080302000659</t>
  </si>
  <si>
    <t>054202005340</t>
  </si>
  <si>
    <t>075302015479</t>
  </si>
  <si>
    <t>056302006111</t>
  </si>
  <si>
    <t>040302009609</t>
  </si>
  <si>
    <t>011302006801</t>
  </si>
  <si>
    <t>045302003365</t>
  </si>
  <si>
    <t>079302020058</t>
  </si>
  <si>
    <t>082303123746</t>
  </si>
  <si>
    <t>080302000065</t>
  </si>
  <si>
    <t>079302006385</t>
  </si>
  <si>
    <t>077302004406</t>
  </si>
  <si>
    <t>067302006745</t>
  </si>
  <si>
    <t>080302009053</t>
  </si>
  <si>
    <t>077301000638</t>
  </si>
  <si>
    <t>072303000805</t>
  </si>
  <si>
    <t>082301006967</t>
  </si>
  <si>
    <t>064302005363</t>
  </si>
  <si>
    <t>038302013986</t>
  </si>
  <si>
    <t>086301001352</t>
  </si>
  <si>
    <t>077302006363</t>
  </si>
  <si>
    <t>068201001240</t>
  </si>
  <si>
    <t>077201000511</t>
  </si>
  <si>
    <t>079302014519</t>
  </si>
  <si>
    <t>075302016259</t>
  </si>
  <si>
    <t>079302015771</t>
  </si>
  <si>
    <t>079302019990</t>
  </si>
  <si>
    <t>060302006775</t>
  </si>
  <si>
    <t>049202013426</t>
  </si>
  <si>
    <t>070098002717</t>
  </si>
  <si>
    <t>73-QTL41</t>
  </si>
  <si>
    <t>2016 - 2021</t>
  </si>
  <si>
    <t>079303009396</t>
  </si>
  <si>
    <t>133-CLC46(F)</t>
  </si>
  <si>
    <t>077302004700</t>
  </si>
  <si>
    <t>077302000611</t>
  </si>
  <si>
    <t>052302000518</t>
  </si>
  <si>
    <t>052302014071</t>
  </si>
  <si>
    <t>095202001637</t>
  </si>
  <si>
    <t>051201008485</t>
  </si>
  <si>
    <t>092302000494</t>
  </si>
  <si>
    <t>079202020251</t>
  </si>
  <si>
    <t>068302010022</t>
  </si>
  <si>
    <t>072302005863</t>
  </si>
  <si>
    <t>042300011828</t>
  </si>
  <si>
    <t>079301016079</t>
  </si>
  <si>
    <t>001300006421</t>
  </si>
  <si>
    <t>051302000463</t>
  </si>
  <si>
    <t>038202032050</t>
  </si>
  <si>
    <t>040302006108</t>
  </si>
  <si>
    <t>082302007504</t>
  </si>
  <si>
    <t>058302000334</t>
  </si>
  <si>
    <t>056302009691</t>
  </si>
  <si>
    <t>062302006858</t>
  </si>
  <si>
    <t>080188000852</t>
  </si>
  <si>
    <t>21_13BB2CQ</t>
  </si>
  <si>
    <t>051302008273</t>
  </si>
  <si>
    <t>075201018310</t>
  </si>
  <si>
    <t>064302003626</t>
  </si>
  <si>
    <t>051202008651</t>
  </si>
  <si>
    <t>051303002686</t>
  </si>
  <si>
    <t>040302010540</t>
  </si>
  <si>
    <t>075201000745</t>
  </si>
  <si>
    <t>054302009690</t>
  </si>
  <si>
    <t>083202009140</t>
  </si>
  <si>
    <t>001302004635</t>
  </si>
  <si>
    <t>001301018544</t>
  </si>
  <si>
    <t>080202000787</t>
  </si>
  <si>
    <t>082202011657</t>
  </si>
  <si>
    <t>079302002966</t>
  </si>
  <si>
    <t>040302022202</t>
  </si>
  <si>
    <t>049302014507</t>
  </si>
  <si>
    <t>052193018256</t>
  </si>
  <si>
    <t>072202008003</t>
  </si>
  <si>
    <t>077202005027</t>
  </si>
  <si>
    <t>075202000988</t>
  </si>
  <si>
    <t>079302004107</t>
  </si>
  <si>
    <t>072201001898</t>
  </si>
  <si>
    <t>049302002581</t>
  </si>
  <si>
    <t>052302010574</t>
  </si>
  <si>
    <t>074183000018</t>
  </si>
  <si>
    <t>064302011535</t>
  </si>
  <si>
    <t>072302005559</t>
  </si>
  <si>
    <t>035302000247</t>
  </si>
  <si>
    <t>066302008260</t>
  </si>
  <si>
    <t>075201017346</t>
  </si>
  <si>
    <t>064302016623</t>
  </si>
  <si>
    <t>052302012957</t>
  </si>
  <si>
    <t>066203000295</t>
  </si>
  <si>
    <t>079303020676</t>
  </si>
  <si>
    <t>095303000954</t>
  </si>
  <si>
    <t>086301000066</t>
  </si>
  <si>
    <t>074200000264</t>
  </si>
  <si>
    <t>97-CLC43(A)</t>
  </si>
  <si>
    <t>083202001117</t>
  </si>
  <si>
    <t>042302003575</t>
  </si>
  <si>
    <t>082300013315</t>
  </si>
  <si>
    <t>089302000447</t>
  </si>
  <si>
    <t>048301005088</t>
  </si>
  <si>
    <t>077302005056</t>
  </si>
  <si>
    <t>089302014573</t>
  </si>
  <si>
    <t>058303002716</t>
  </si>
  <si>
    <t>044302004101</t>
  </si>
  <si>
    <t>054301010279</t>
  </si>
  <si>
    <t>Luật (Tiếng Nhật)</t>
  </si>
  <si>
    <t>111-CJL44</t>
  </si>
  <si>
    <t>067302007532</t>
  </si>
  <si>
    <t>072302000363</t>
  </si>
  <si>
    <t>096302007644</t>
  </si>
  <si>
    <t>079301012101</t>
  </si>
  <si>
    <t>077203000431</t>
  </si>
  <si>
    <t>083302009903</t>
  </si>
  <si>
    <t>079198008916</t>
  </si>
  <si>
    <t>077301006363</t>
  </si>
  <si>
    <t>079190008468</t>
  </si>
  <si>
    <t>040300011812</t>
  </si>
  <si>
    <t>042302008001</t>
  </si>
  <si>
    <t>086302008450</t>
  </si>
  <si>
    <t>051301008280</t>
  </si>
  <si>
    <t>056302004043</t>
  </si>
  <si>
    <t>083201002595</t>
  </si>
  <si>
    <t>094199009896</t>
  </si>
  <si>
    <t>066302014205</t>
  </si>
  <si>
    <t>077301001265</t>
  </si>
  <si>
    <t>058301004077</t>
  </si>
  <si>
    <t>040302019429</t>
  </si>
  <si>
    <t>052302004142</t>
  </si>
  <si>
    <t>038302006288</t>
  </si>
  <si>
    <t>056302004459</t>
  </si>
  <si>
    <t>066301004733</t>
  </si>
  <si>
    <t>079302025410</t>
  </si>
  <si>
    <t>052301007040</t>
  </si>
  <si>
    <t>086197010163</t>
  </si>
  <si>
    <t>095202003428</t>
  </si>
  <si>
    <t>036202006034</t>
  </si>
  <si>
    <t>084301004269</t>
  </si>
  <si>
    <t>054301006217</t>
  </si>
  <si>
    <t>079301013132</t>
  </si>
  <si>
    <t>083301011050</t>
  </si>
  <si>
    <t>075302001053</t>
  </si>
  <si>
    <t>058203001408</t>
  </si>
  <si>
    <t>038201012792</t>
  </si>
  <si>
    <t>087300006805</t>
  </si>
  <si>
    <t>97-CLC43(QTKD)</t>
  </si>
  <si>
    <t>079302019757</t>
  </si>
  <si>
    <t>067302008510</t>
  </si>
  <si>
    <t>075302008464</t>
  </si>
  <si>
    <t>25/11//2023 (chuyển thi)</t>
  </si>
  <si>
    <r>
      <t xml:space="preserve">Danh sách có: </t>
    </r>
    <r>
      <rPr>
        <sz val="12"/>
        <color indexed="10"/>
        <rFont val="Times New Roman"/>
        <family val="1"/>
      </rPr>
      <t>273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>273</t>
    </r>
    <r>
      <rPr>
        <i/>
        <sz val="12"/>
        <color indexed="12"/>
        <rFont val="Times New Roman"/>
        <family val="1"/>
      </rPr>
      <t>test takers.</t>
    </r>
  </si>
  <si>
    <r>
      <t xml:space="preserve">Danh sách có: </t>
    </r>
    <r>
      <rPr>
        <sz val="12"/>
        <color indexed="10"/>
        <rFont val="Times New Roman"/>
        <family val="1"/>
      </rPr>
      <t>137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 xml:space="preserve">137 </t>
    </r>
    <r>
      <rPr>
        <i/>
        <sz val="12"/>
        <color indexed="12"/>
        <rFont val="Times New Roman"/>
        <family val="1"/>
      </rPr>
      <t>test takers.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</si>
</sst>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\-yy;@"/>
    <numFmt numFmtId="165" formatCode="00"/>
    <numFmt numFmtId="166" formatCode="0;[Red]0"/>
    <numFmt numFmtId="167" formatCode="000"/>
  </numFmts>
  <fonts count="18" x14ac:knownFonts="1">
    <font>
      <sz val="11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i/>
      <sz val="12"/>
      <color indexed="12"/>
      <name val="Times New Roman"/>
      <family val="1"/>
    </font>
    <font>
      <i/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8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4" fontId="15" fillId="0" borderId="0" xfId="0" applyNumberFormat="1" applyFont="1" applyFill="1"/>
    <xf numFmtId="166" fontId="15" fillId="0" borderId="0" xfId="0" applyNumberFormat="1" applyFont="1" applyFill="1"/>
    <xf numFmtId="0" fontId="6" fillId="0" borderId="0" xfId="0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5" fillId="0" borderId="0" xfId="0" applyFont="1" applyFill="1" applyBorder="1"/>
    <xf numFmtId="49" fontId="4" fillId="2" borderId="2" xfId="0" applyNumberFormat="1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14" fontId="15" fillId="0" borderId="0" xfId="0" applyNumberFormat="1" applyFont="1" applyFill="1" applyBorder="1"/>
    <xf numFmtId="165" fontId="15" fillId="0" borderId="0" xfId="0" applyNumberFormat="1" applyFont="1" applyFill="1" applyBorder="1"/>
    <xf numFmtId="166" fontId="15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wrapText="1"/>
    </xf>
    <xf numFmtId="167" fontId="4" fillId="2" borderId="2" xfId="0" applyNumberFormat="1" applyFont="1" applyFill="1" applyBorder="1" applyAlignment="1">
      <alignment horizontal="center" vertical="top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167" fontId="4" fillId="2" borderId="11" xfId="0" applyNumberFormat="1" applyFont="1" applyFill="1" applyBorder="1" applyAlignment="1">
      <alignment horizontal="center" vertical="center"/>
    </xf>
    <xf numFmtId="167" fontId="4" fillId="3" borderId="11" xfId="0" applyNumberFormat="1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wrapText="1"/>
    </xf>
    <xf numFmtId="49" fontId="5" fillId="3" borderId="12" xfId="0" applyNumberFormat="1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vertical="center"/>
    </xf>
    <xf numFmtId="14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vertical="center"/>
    </xf>
    <xf numFmtId="14" fontId="5" fillId="0" borderId="14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5"/>
  <sheetViews>
    <sheetView zoomScale="55" zoomScaleNormal="55" workbookViewId="0">
      <pane ySplit="11" topLeftCell="A12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6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5.85546875" style="2" customWidth="1"/>
    <col min="19" max="16384" width="9.140625" style="2"/>
  </cols>
  <sheetData>
    <row r="1" spans="1:18" x14ac:dyDescent="0.25">
      <c r="A1" s="142" t="s">
        <v>296</v>
      </c>
      <c r="B1" s="142"/>
      <c r="C1" s="142"/>
      <c r="D1" s="142"/>
      <c r="E1" s="142"/>
      <c r="F1" s="143"/>
      <c r="G1" s="143"/>
      <c r="H1" s="143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3" customFormat="1" x14ac:dyDescent="0.25">
      <c r="A2" s="144" t="s">
        <v>0</v>
      </c>
      <c r="B2" s="144"/>
      <c r="C2" s="144"/>
      <c r="D2" s="144"/>
      <c r="E2" s="144"/>
      <c r="F2" s="145"/>
      <c r="G2" s="145"/>
      <c r="H2" s="145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s="3" customFormat="1" x14ac:dyDescent="0.25">
      <c r="A3" s="138" t="s">
        <v>1</v>
      </c>
      <c r="B3" s="138"/>
      <c r="C3" s="138"/>
      <c r="D3" s="146" t="s">
        <v>2</v>
      </c>
      <c r="E3" s="146"/>
      <c r="F3" s="147"/>
      <c r="G3" s="147"/>
      <c r="H3" s="147"/>
      <c r="I3" s="146"/>
      <c r="J3" s="146"/>
      <c r="K3" s="4"/>
      <c r="L3" s="5"/>
      <c r="M3" s="5"/>
      <c r="N3" s="79"/>
      <c r="O3" s="18"/>
      <c r="P3" s="6"/>
      <c r="Q3" s="6"/>
    </row>
    <row r="4" spans="1:18" s="3" customFormat="1" x14ac:dyDescent="0.25">
      <c r="A4" s="138" t="s">
        <v>3</v>
      </c>
      <c r="B4" s="138"/>
      <c r="C4" s="138"/>
      <c r="D4" s="56" t="s">
        <v>4</v>
      </c>
      <c r="E4" s="7"/>
      <c r="F4" s="46"/>
      <c r="G4" s="46"/>
      <c r="H4" s="113"/>
      <c r="I4" s="10"/>
      <c r="J4" s="10"/>
      <c r="K4" s="4"/>
      <c r="L4" s="5"/>
      <c r="M4" s="5"/>
      <c r="N4" s="79"/>
      <c r="O4" s="18"/>
      <c r="P4" s="6"/>
      <c r="Q4" s="6"/>
    </row>
    <row r="5" spans="1:18" s="3" customFormat="1" x14ac:dyDescent="0.25">
      <c r="A5" s="138" t="s">
        <v>5</v>
      </c>
      <c r="B5" s="138"/>
      <c r="C5" s="138"/>
      <c r="D5" s="56" t="s">
        <v>6</v>
      </c>
      <c r="E5" s="8"/>
      <c r="F5" s="47"/>
      <c r="G5" s="47"/>
      <c r="H5" s="112"/>
      <c r="I5" s="10"/>
      <c r="J5" s="10"/>
      <c r="K5" s="9"/>
      <c r="L5" s="10"/>
      <c r="M5" s="10"/>
      <c r="N5" s="80"/>
      <c r="O5" s="18"/>
      <c r="P5" s="6"/>
      <c r="Q5" s="6"/>
    </row>
    <row r="6" spans="1:18" s="3" customFormat="1" x14ac:dyDescent="0.25">
      <c r="A6" s="138" t="s">
        <v>7</v>
      </c>
      <c r="B6" s="138"/>
      <c r="C6" s="138"/>
      <c r="D6" s="139" t="s">
        <v>8</v>
      </c>
      <c r="E6" s="139"/>
      <c r="F6" s="140"/>
      <c r="G6" s="140"/>
      <c r="H6" s="140"/>
      <c r="I6" s="67"/>
      <c r="J6" s="67"/>
      <c r="K6" s="11"/>
      <c r="L6" s="12"/>
      <c r="M6" s="12"/>
      <c r="N6" s="80"/>
      <c r="O6" s="18"/>
      <c r="P6" s="6"/>
      <c r="Q6" s="6"/>
    </row>
    <row r="7" spans="1:18" s="3" customFormat="1" x14ac:dyDescent="0.25">
      <c r="A7" s="138" t="s">
        <v>9</v>
      </c>
      <c r="B7" s="138"/>
      <c r="C7" s="138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86</v>
      </c>
      <c r="P7" s="6"/>
      <c r="Q7" s="6"/>
    </row>
    <row r="8" spans="1:18" s="3" customFormat="1" x14ac:dyDescent="0.25">
      <c r="A8" s="141" t="s">
        <v>12</v>
      </c>
      <c r="B8" s="141"/>
      <c r="C8" s="141"/>
      <c r="D8" s="141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</row>
    <row r="9" spans="1:18" s="22" customFormat="1" ht="63" x14ac:dyDescent="0.25">
      <c r="A9" s="19" t="s">
        <v>108</v>
      </c>
      <c r="B9" s="103" t="s">
        <v>13</v>
      </c>
      <c r="C9" s="136" t="s">
        <v>14</v>
      </c>
      <c r="D9" s="137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85</v>
      </c>
      <c r="J9" s="59" t="s">
        <v>137</v>
      </c>
      <c r="K9" s="19" t="s">
        <v>19</v>
      </c>
      <c r="L9" s="1" t="s">
        <v>92</v>
      </c>
      <c r="M9" s="19" t="s">
        <v>112</v>
      </c>
      <c r="N9" s="81" t="s">
        <v>151</v>
      </c>
      <c r="O9" s="75" t="s">
        <v>87</v>
      </c>
      <c r="P9" s="75" t="s">
        <v>88</v>
      </c>
      <c r="Q9" s="78" t="s">
        <v>113</v>
      </c>
      <c r="R9" s="19" t="s">
        <v>20</v>
      </c>
    </row>
    <row r="10" spans="1:18" s="15" customFormat="1" x14ac:dyDescent="0.25">
      <c r="A10" s="23"/>
      <c r="B10" s="104"/>
      <c r="C10" s="89"/>
      <c r="D10" s="90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7" t="s">
        <v>22</v>
      </c>
      <c r="C11" s="91" t="s">
        <v>23</v>
      </c>
      <c r="D11" s="92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08" t="s">
        <v>29</v>
      </c>
      <c r="J11" s="108" t="s">
        <v>30</v>
      </c>
      <c r="K11" s="29" t="s">
        <v>31</v>
      </c>
      <c r="L11" s="111" t="s">
        <v>32</v>
      </c>
      <c r="M11" s="29" t="s">
        <v>33</v>
      </c>
      <c r="N11" s="29" t="s">
        <v>34</v>
      </c>
      <c r="O11" s="111" t="s">
        <v>35</v>
      </c>
      <c r="P11" s="111" t="s">
        <v>36</v>
      </c>
      <c r="Q11" s="111" t="s">
        <v>37</v>
      </c>
      <c r="R11" s="29" t="s">
        <v>38</v>
      </c>
    </row>
    <row r="12" spans="1:18" s="102" customFormat="1" x14ac:dyDescent="0.25">
      <c r="A12" s="30">
        <v>1</v>
      </c>
      <c r="B12" s="114">
        <v>99</v>
      </c>
      <c r="C12" s="98" t="s">
        <v>298</v>
      </c>
      <c r="D12" s="99" t="s">
        <v>117</v>
      </c>
      <c r="E12" s="60">
        <v>37595</v>
      </c>
      <c r="F12" s="65">
        <f t="shared" ref="F12:F75" si="0">DAY(E12)</f>
        <v>5</v>
      </c>
      <c r="G12" s="65">
        <f t="shared" ref="G12:G75" si="1">MONTH(E12)</f>
        <v>12</v>
      </c>
      <c r="H12" s="30">
        <f t="shared" ref="H12:H75" si="2">YEAR(E12)</f>
        <v>2002</v>
      </c>
      <c r="I12" s="109" t="s">
        <v>297</v>
      </c>
      <c r="J12" s="109" t="s">
        <v>778</v>
      </c>
      <c r="K12" s="117" t="s">
        <v>66</v>
      </c>
      <c r="L12" s="109" t="s">
        <v>135</v>
      </c>
      <c r="M12" s="117" t="s">
        <v>181</v>
      </c>
      <c r="N12" s="118">
        <v>45283</v>
      </c>
      <c r="O12" s="129" t="s">
        <v>294</v>
      </c>
      <c r="P12" s="130" t="s">
        <v>111</v>
      </c>
      <c r="Q12" s="130" t="s">
        <v>44</v>
      </c>
      <c r="R12" s="60">
        <v>45283</v>
      </c>
    </row>
    <row r="13" spans="1:18" s="102" customFormat="1" x14ac:dyDescent="0.25">
      <c r="A13" s="30">
        <v>2</v>
      </c>
      <c r="B13" s="114">
        <v>53</v>
      </c>
      <c r="C13" s="98" t="s">
        <v>300</v>
      </c>
      <c r="D13" s="99" t="s">
        <v>117</v>
      </c>
      <c r="E13" s="60">
        <v>37409</v>
      </c>
      <c r="F13" s="65">
        <f t="shared" si="0"/>
        <v>2</v>
      </c>
      <c r="G13" s="65">
        <f t="shared" si="1"/>
        <v>6</v>
      </c>
      <c r="H13" s="30">
        <f t="shared" si="2"/>
        <v>2002</v>
      </c>
      <c r="I13" s="109" t="s">
        <v>299</v>
      </c>
      <c r="J13" s="109" t="s">
        <v>779</v>
      </c>
      <c r="K13" s="117" t="s">
        <v>71</v>
      </c>
      <c r="L13" s="109" t="s">
        <v>159</v>
      </c>
      <c r="M13" s="117" t="s">
        <v>181</v>
      </c>
      <c r="N13" s="118">
        <v>45283</v>
      </c>
      <c r="O13" s="129" t="s">
        <v>294</v>
      </c>
      <c r="P13" s="130" t="s">
        <v>111</v>
      </c>
      <c r="Q13" s="130" t="s">
        <v>44</v>
      </c>
      <c r="R13" s="60">
        <v>45283</v>
      </c>
    </row>
    <row r="14" spans="1:18" s="102" customFormat="1" x14ac:dyDescent="0.25">
      <c r="A14" s="30">
        <v>3</v>
      </c>
      <c r="B14" s="114">
        <v>5</v>
      </c>
      <c r="C14" s="98" t="s">
        <v>193</v>
      </c>
      <c r="D14" s="99" t="s">
        <v>117</v>
      </c>
      <c r="E14" s="60">
        <v>37511</v>
      </c>
      <c r="F14" s="65">
        <f t="shared" si="0"/>
        <v>12</v>
      </c>
      <c r="G14" s="65">
        <f t="shared" si="1"/>
        <v>9</v>
      </c>
      <c r="H14" s="30">
        <f t="shared" si="2"/>
        <v>2002</v>
      </c>
      <c r="I14" s="109" t="s">
        <v>301</v>
      </c>
      <c r="J14" s="109" t="s">
        <v>780</v>
      </c>
      <c r="K14" s="117" t="s">
        <v>51</v>
      </c>
      <c r="L14" s="109" t="s">
        <v>121</v>
      </c>
      <c r="M14" s="117" t="s">
        <v>181</v>
      </c>
      <c r="N14" s="118">
        <v>45283</v>
      </c>
      <c r="O14" s="129" t="s">
        <v>294</v>
      </c>
      <c r="P14" s="130" t="s">
        <v>111</v>
      </c>
      <c r="Q14" s="130" t="s">
        <v>44</v>
      </c>
      <c r="R14" s="60">
        <v>45283</v>
      </c>
    </row>
    <row r="15" spans="1:18" s="102" customFormat="1" x14ac:dyDescent="0.25">
      <c r="A15" s="30">
        <v>4</v>
      </c>
      <c r="B15" s="114">
        <v>126</v>
      </c>
      <c r="C15" s="98" t="s">
        <v>303</v>
      </c>
      <c r="D15" s="99" t="s">
        <v>304</v>
      </c>
      <c r="E15" s="60">
        <v>37183</v>
      </c>
      <c r="F15" s="65">
        <f t="shared" si="0"/>
        <v>19</v>
      </c>
      <c r="G15" s="65">
        <f t="shared" si="1"/>
        <v>10</v>
      </c>
      <c r="H15" s="30">
        <f t="shared" si="2"/>
        <v>2001</v>
      </c>
      <c r="I15" s="109" t="s">
        <v>302</v>
      </c>
      <c r="J15" s="109" t="s">
        <v>781</v>
      </c>
      <c r="K15" s="117" t="s">
        <v>61</v>
      </c>
      <c r="L15" s="109" t="s">
        <v>272</v>
      </c>
      <c r="M15" s="117" t="s">
        <v>181</v>
      </c>
      <c r="N15" s="118">
        <v>45283</v>
      </c>
      <c r="O15" s="129" t="s">
        <v>294</v>
      </c>
      <c r="P15" s="130" t="s">
        <v>111</v>
      </c>
      <c r="Q15" s="130" t="s">
        <v>44</v>
      </c>
      <c r="R15" s="60">
        <v>45283</v>
      </c>
    </row>
    <row r="16" spans="1:18" s="102" customFormat="1" x14ac:dyDescent="0.25">
      <c r="A16" s="30">
        <v>5</v>
      </c>
      <c r="B16" s="114">
        <v>52</v>
      </c>
      <c r="C16" s="98" t="s">
        <v>306</v>
      </c>
      <c r="D16" s="99" t="s">
        <v>50</v>
      </c>
      <c r="E16" s="60">
        <v>37451</v>
      </c>
      <c r="F16" s="65">
        <f t="shared" si="0"/>
        <v>14</v>
      </c>
      <c r="G16" s="65">
        <f t="shared" si="1"/>
        <v>7</v>
      </c>
      <c r="H16" s="30">
        <f t="shared" si="2"/>
        <v>2002</v>
      </c>
      <c r="I16" s="109" t="s">
        <v>305</v>
      </c>
      <c r="J16" s="109" t="s">
        <v>782</v>
      </c>
      <c r="K16" s="117" t="s">
        <v>66</v>
      </c>
      <c r="L16" s="109" t="s">
        <v>135</v>
      </c>
      <c r="M16" s="117" t="s">
        <v>181</v>
      </c>
      <c r="N16" s="118">
        <v>45283</v>
      </c>
      <c r="O16" s="129" t="s">
        <v>294</v>
      </c>
      <c r="P16" s="130" t="s">
        <v>111</v>
      </c>
      <c r="Q16" s="130" t="s">
        <v>44</v>
      </c>
      <c r="R16" s="60">
        <v>45283</v>
      </c>
    </row>
    <row r="17" spans="1:18" s="102" customFormat="1" x14ac:dyDescent="0.25">
      <c r="A17" s="30">
        <v>6</v>
      </c>
      <c r="B17" s="114">
        <v>125</v>
      </c>
      <c r="C17" s="98" t="s">
        <v>243</v>
      </c>
      <c r="D17" s="99" t="s">
        <v>50</v>
      </c>
      <c r="E17" s="60">
        <v>37386</v>
      </c>
      <c r="F17" s="65">
        <f t="shared" si="0"/>
        <v>10</v>
      </c>
      <c r="G17" s="65">
        <f t="shared" si="1"/>
        <v>5</v>
      </c>
      <c r="H17" s="30">
        <f t="shared" si="2"/>
        <v>2002</v>
      </c>
      <c r="I17" s="109" t="s">
        <v>307</v>
      </c>
      <c r="J17" s="109" t="s">
        <v>783</v>
      </c>
      <c r="K17" s="117" t="s">
        <v>61</v>
      </c>
      <c r="L17" s="109" t="s">
        <v>272</v>
      </c>
      <c r="M17" s="117" t="s">
        <v>181</v>
      </c>
      <c r="N17" s="118">
        <v>45283</v>
      </c>
      <c r="O17" s="129" t="s">
        <v>294</v>
      </c>
      <c r="P17" s="130" t="s">
        <v>111</v>
      </c>
      <c r="Q17" s="130" t="s">
        <v>44</v>
      </c>
      <c r="R17" s="60">
        <v>45283</v>
      </c>
    </row>
    <row r="18" spans="1:18" s="31" customFormat="1" x14ac:dyDescent="0.25">
      <c r="A18" s="30">
        <v>7</v>
      </c>
      <c r="B18" s="114">
        <v>98</v>
      </c>
      <c r="C18" s="98" t="s">
        <v>177</v>
      </c>
      <c r="D18" s="99" t="s">
        <v>50</v>
      </c>
      <c r="E18" s="60">
        <v>37923</v>
      </c>
      <c r="F18" s="65">
        <f t="shared" si="0"/>
        <v>29</v>
      </c>
      <c r="G18" s="65">
        <f t="shared" si="1"/>
        <v>10</v>
      </c>
      <c r="H18" s="30">
        <f t="shared" si="2"/>
        <v>2003</v>
      </c>
      <c r="I18" s="109" t="s">
        <v>308</v>
      </c>
      <c r="J18" s="109" t="s">
        <v>784</v>
      </c>
      <c r="K18" s="117" t="s">
        <v>66</v>
      </c>
      <c r="L18" s="109" t="s">
        <v>290</v>
      </c>
      <c r="M18" s="117" t="s">
        <v>276</v>
      </c>
      <c r="N18" s="118">
        <v>45283</v>
      </c>
      <c r="O18" s="129" t="s">
        <v>294</v>
      </c>
      <c r="P18" s="130" t="s">
        <v>111</v>
      </c>
      <c r="Q18" s="130" t="s">
        <v>44</v>
      </c>
      <c r="R18" s="60">
        <v>45283</v>
      </c>
    </row>
    <row r="19" spans="1:18" s="32" customFormat="1" x14ac:dyDescent="0.25">
      <c r="A19" s="30">
        <v>8</v>
      </c>
      <c r="B19" s="114">
        <v>54</v>
      </c>
      <c r="C19" s="98" t="s">
        <v>310</v>
      </c>
      <c r="D19" s="99" t="s">
        <v>50</v>
      </c>
      <c r="E19" s="60">
        <v>37262</v>
      </c>
      <c r="F19" s="65">
        <f t="shared" si="0"/>
        <v>6</v>
      </c>
      <c r="G19" s="65">
        <f t="shared" si="1"/>
        <v>1</v>
      </c>
      <c r="H19" s="30">
        <f t="shared" si="2"/>
        <v>2002</v>
      </c>
      <c r="I19" s="109" t="s">
        <v>309</v>
      </c>
      <c r="J19" s="109" t="s">
        <v>785</v>
      </c>
      <c r="K19" s="117" t="s">
        <v>71</v>
      </c>
      <c r="L19" s="109" t="s">
        <v>159</v>
      </c>
      <c r="M19" s="117" t="s">
        <v>181</v>
      </c>
      <c r="N19" s="118">
        <v>45283</v>
      </c>
      <c r="O19" s="129" t="s">
        <v>294</v>
      </c>
      <c r="P19" s="130" t="s">
        <v>111</v>
      </c>
      <c r="Q19" s="130" t="s">
        <v>44</v>
      </c>
      <c r="R19" s="60">
        <v>45283</v>
      </c>
    </row>
    <row r="20" spans="1:18" s="32" customFormat="1" x14ac:dyDescent="0.25">
      <c r="A20" s="30">
        <v>9</v>
      </c>
      <c r="B20" s="114">
        <v>24</v>
      </c>
      <c r="C20" s="98" t="s">
        <v>312</v>
      </c>
      <c r="D20" s="99" t="s">
        <v>50</v>
      </c>
      <c r="E20" s="60">
        <v>37543</v>
      </c>
      <c r="F20" s="65">
        <f t="shared" si="0"/>
        <v>14</v>
      </c>
      <c r="G20" s="65">
        <f t="shared" si="1"/>
        <v>10</v>
      </c>
      <c r="H20" s="30">
        <f t="shared" si="2"/>
        <v>2002</v>
      </c>
      <c r="I20" s="109" t="s">
        <v>311</v>
      </c>
      <c r="J20" s="109" t="s">
        <v>786</v>
      </c>
      <c r="K20" s="117" t="s">
        <v>56</v>
      </c>
      <c r="L20" s="109" t="s">
        <v>275</v>
      </c>
      <c r="M20" s="117" t="s">
        <v>181</v>
      </c>
      <c r="N20" s="118">
        <v>45283</v>
      </c>
      <c r="O20" s="129" t="s">
        <v>294</v>
      </c>
      <c r="P20" s="130" t="s">
        <v>111</v>
      </c>
      <c r="Q20" s="130" t="s">
        <v>44</v>
      </c>
      <c r="R20" s="60">
        <v>45283</v>
      </c>
    </row>
    <row r="21" spans="1:18" s="31" customFormat="1" x14ac:dyDescent="0.25">
      <c r="A21" s="30">
        <v>10</v>
      </c>
      <c r="B21" s="114">
        <v>90</v>
      </c>
      <c r="C21" s="98" t="s">
        <v>241</v>
      </c>
      <c r="D21" s="99" t="s">
        <v>165</v>
      </c>
      <c r="E21" s="60">
        <v>37479</v>
      </c>
      <c r="F21" s="65">
        <f t="shared" si="0"/>
        <v>11</v>
      </c>
      <c r="G21" s="65">
        <f t="shared" si="1"/>
        <v>8</v>
      </c>
      <c r="H21" s="30">
        <f t="shared" si="2"/>
        <v>2002</v>
      </c>
      <c r="I21" s="109" t="s">
        <v>313</v>
      </c>
      <c r="J21" s="109" t="s">
        <v>787</v>
      </c>
      <c r="K21" s="117" t="s">
        <v>63</v>
      </c>
      <c r="L21" s="109" t="s">
        <v>287</v>
      </c>
      <c r="M21" s="117" t="s">
        <v>181</v>
      </c>
      <c r="N21" s="118">
        <v>45283</v>
      </c>
      <c r="O21" s="129" t="s">
        <v>294</v>
      </c>
      <c r="P21" s="130" t="s">
        <v>111</v>
      </c>
      <c r="Q21" s="130" t="s">
        <v>44</v>
      </c>
      <c r="R21" s="60">
        <v>45283</v>
      </c>
    </row>
    <row r="22" spans="1:18" s="31" customFormat="1" x14ac:dyDescent="0.25">
      <c r="A22" s="30">
        <v>11</v>
      </c>
      <c r="B22" s="114">
        <v>3</v>
      </c>
      <c r="C22" s="98" t="s">
        <v>60</v>
      </c>
      <c r="D22" s="99" t="s">
        <v>165</v>
      </c>
      <c r="E22" s="60">
        <v>37566</v>
      </c>
      <c r="F22" s="65">
        <f t="shared" si="0"/>
        <v>6</v>
      </c>
      <c r="G22" s="65">
        <f t="shared" si="1"/>
        <v>11</v>
      </c>
      <c r="H22" s="30">
        <f t="shared" si="2"/>
        <v>2002</v>
      </c>
      <c r="I22" s="109" t="s">
        <v>314</v>
      </c>
      <c r="J22" s="109" t="s">
        <v>788</v>
      </c>
      <c r="K22" s="117" t="s">
        <v>51</v>
      </c>
      <c r="L22" s="109" t="s">
        <v>121</v>
      </c>
      <c r="M22" s="117" t="s">
        <v>181</v>
      </c>
      <c r="N22" s="118">
        <v>45283</v>
      </c>
      <c r="O22" s="129" t="s">
        <v>294</v>
      </c>
      <c r="P22" s="130" t="s">
        <v>111</v>
      </c>
      <c r="Q22" s="130" t="s">
        <v>44</v>
      </c>
      <c r="R22" s="60">
        <v>45283</v>
      </c>
    </row>
    <row r="23" spans="1:18" s="31" customFormat="1" x14ac:dyDescent="0.25">
      <c r="A23" s="30">
        <v>12</v>
      </c>
      <c r="B23" s="114">
        <v>7</v>
      </c>
      <c r="C23" s="98" t="s">
        <v>60</v>
      </c>
      <c r="D23" s="99" t="s">
        <v>165</v>
      </c>
      <c r="E23" s="60">
        <v>36892</v>
      </c>
      <c r="F23" s="65">
        <f t="shared" si="0"/>
        <v>1</v>
      </c>
      <c r="G23" s="65">
        <f t="shared" si="1"/>
        <v>1</v>
      </c>
      <c r="H23" s="30">
        <f t="shared" si="2"/>
        <v>2001</v>
      </c>
      <c r="I23" s="109" t="s">
        <v>315</v>
      </c>
      <c r="J23" s="109" t="s">
        <v>789</v>
      </c>
      <c r="K23" s="117" t="s">
        <v>152</v>
      </c>
      <c r="L23" s="109" t="s">
        <v>274</v>
      </c>
      <c r="M23" s="117" t="s">
        <v>186</v>
      </c>
      <c r="N23" s="118">
        <v>45283</v>
      </c>
      <c r="O23" s="129" t="s">
        <v>294</v>
      </c>
      <c r="P23" s="130" t="s">
        <v>111</v>
      </c>
      <c r="Q23" s="130" t="s">
        <v>44</v>
      </c>
      <c r="R23" s="60">
        <v>45283</v>
      </c>
    </row>
    <row r="24" spans="1:18" s="31" customFormat="1" x14ac:dyDescent="0.25">
      <c r="A24" s="30">
        <v>13</v>
      </c>
      <c r="B24" s="114">
        <v>92</v>
      </c>
      <c r="C24" s="98" t="s">
        <v>317</v>
      </c>
      <c r="D24" s="99" t="s">
        <v>318</v>
      </c>
      <c r="E24" s="60">
        <v>37129</v>
      </c>
      <c r="F24" s="65">
        <f t="shared" si="0"/>
        <v>26</v>
      </c>
      <c r="G24" s="65">
        <f t="shared" si="1"/>
        <v>8</v>
      </c>
      <c r="H24" s="30">
        <f t="shared" si="2"/>
        <v>2001</v>
      </c>
      <c r="I24" s="109" t="s">
        <v>316</v>
      </c>
      <c r="J24" s="109" t="s">
        <v>790</v>
      </c>
      <c r="K24" s="117" t="s">
        <v>56</v>
      </c>
      <c r="L24" s="109" t="s">
        <v>101</v>
      </c>
      <c r="M24" s="117" t="s">
        <v>180</v>
      </c>
      <c r="N24" s="118">
        <v>45283</v>
      </c>
      <c r="O24" s="129" t="s">
        <v>294</v>
      </c>
      <c r="P24" s="130" t="s">
        <v>111</v>
      </c>
      <c r="Q24" s="130" t="s">
        <v>44</v>
      </c>
      <c r="R24" s="60">
        <v>45283</v>
      </c>
    </row>
    <row r="25" spans="1:18" s="32" customFormat="1" x14ac:dyDescent="0.25">
      <c r="A25" s="30">
        <v>14</v>
      </c>
      <c r="B25" s="114">
        <v>132</v>
      </c>
      <c r="C25" s="98" t="s">
        <v>320</v>
      </c>
      <c r="D25" s="99" t="s">
        <v>189</v>
      </c>
      <c r="E25" s="60">
        <v>37461</v>
      </c>
      <c r="F25" s="65">
        <f t="shared" si="0"/>
        <v>24</v>
      </c>
      <c r="G25" s="65">
        <f t="shared" si="1"/>
        <v>7</v>
      </c>
      <c r="H25" s="30">
        <f t="shared" si="2"/>
        <v>2002</v>
      </c>
      <c r="I25" s="109" t="s">
        <v>319</v>
      </c>
      <c r="J25" s="109" t="s">
        <v>791</v>
      </c>
      <c r="K25" s="117" t="s">
        <v>57</v>
      </c>
      <c r="L25" s="109" t="s">
        <v>139</v>
      </c>
      <c r="M25" s="117" t="s">
        <v>181</v>
      </c>
      <c r="N25" s="118">
        <v>45283</v>
      </c>
      <c r="O25" s="129" t="s">
        <v>294</v>
      </c>
      <c r="P25" s="130" t="s">
        <v>111</v>
      </c>
      <c r="Q25" s="130" t="s">
        <v>44</v>
      </c>
      <c r="R25" s="60">
        <v>45283</v>
      </c>
    </row>
    <row r="26" spans="1:18" s="32" customFormat="1" x14ac:dyDescent="0.25">
      <c r="A26" s="30">
        <v>15</v>
      </c>
      <c r="B26" s="114">
        <v>67</v>
      </c>
      <c r="C26" s="98" t="s">
        <v>322</v>
      </c>
      <c r="D26" s="99" t="s">
        <v>323</v>
      </c>
      <c r="E26" s="60">
        <v>37440</v>
      </c>
      <c r="F26" s="65">
        <f t="shared" si="0"/>
        <v>3</v>
      </c>
      <c r="G26" s="65">
        <f t="shared" si="1"/>
        <v>7</v>
      </c>
      <c r="H26" s="30">
        <f t="shared" si="2"/>
        <v>2002</v>
      </c>
      <c r="I26" s="109" t="s">
        <v>321</v>
      </c>
      <c r="J26" s="109" t="s">
        <v>792</v>
      </c>
      <c r="K26" s="117" t="s">
        <v>71</v>
      </c>
      <c r="L26" s="109" t="s">
        <v>159</v>
      </c>
      <c r="M26" s="117" t="s">
        <v>181</v>
      </c>
      <c r="N26" s="118">
        <v>45283</v>
      </c>
      <c r="O26" s="129" t="s">
        <v>294</v>
      </c>
      <c r="P26" s="130" t="s">
        <v>111</v>
      </c>
      <c r="Q26" s="130" t="s">
        <v>44</v>
      </c>
      <c r="R26" s="60">
        <v>45283</v>
      </c>
    </row>
    <row r="27" spans="1:18" s="31" customFormat="1" x14ac:dyDescent="0.25">
      <c r="A27" s="30">
        <v>16</v>
      </c>
      <c r="B27" s="114">
        <v>48</v>
      </c>
      <c r="C27" s="98" t="s">
        <v>325</v>
      </c>
      <c r="D27" s="99" t="s">
        <v>326</v>
      </c>
      <c r="E27" s="60">
        <v>37417</v>
      </c>
      <c r="F27" s="65">
        <f t="shared" si="0"/>
        <v>10</v>
      </c>
      <c r="G27" s="65">
        <f t="shared" si="1"/>
        <v>6</v>
      </c>
      <c r="H27" s="30">
        <f t="shared" si="2"/>
        <v>2002</v>
      </c>
      <c r="I27" s="109" t="s">
        <v>324</v>
      </c>
      <c r="J27" s="109" t="s">
        <v>793</v>
      </c>
      <c r="K27" s="117" t="s">
        <v>71</v>
      </c>
      <c r="L27" s="109" t="s">
        <v>159</v>
      </c>
      <c r="M27" s="117" t="s">
        <v>181</v>
      </c>
      <c r="N27" s="118">
        <v>45283</v>
      </c>
      <c r="O27" s="129" t="s">
        <v>294</v>
      </c>
      <c r="P27" s="130" t="s">
        <v>111</v>
      </c>
      <c r="Q27" s="130" t="s">
        <v>44</v>
      </c>
      <c r="R27" s="60">
        <v>45283</v>
      </c>
    </row>
    <row r="28" spans="1:18" s="31" customFormat="1" x14ac:dyDescent="0.25">
      <c r="A28" s="30">
        <v>17</v>
      </c>
      <c r="B28" s="114">
        <v>133</v>
      </c>
      <c r="C28" s="98" t="s">
        <v>170</v>
      </c>
      <c r="D28" s="99" t="s">
        <v>222</v>
      </c>
      <c r="E28" s="60">
        <v>37312</v>
      </c>
      <c r="F28" s="65">
        <f t="shared" si="0"/>
        <v>25</v>
      </c>
      <c r="G28" s="65">
        <f t="shared" si="1"/>
        <v>2</v>
      </c>
      <c r="H28" s="30">
        <f t="shared" si="2"/>
        <v>2002</v>
      </c>
      <c r="I28" s="109" t="s">
        <v>327</v>
      </c>
      <c r="J28" s="109" t="s">
        <v>794</v>
      </c>
      <c r="K28" s="117" t="s">
        <v>71</v>
      </c>
      <c r="L28" s="109" t="s">
        <v>159</v>
      </c>
      <c r="M28" s="117" t="s">
        <v>181</v>
      </c>
      <c r="N28" s="118">
        <v>45283</v>
      </c>
      <c r="O28" s="129" t="s">
        <v>294</v>
      </c>
      <c r="P28" s="130" t="s">
        <v>111</v>
      </c>
      <c r="Q28" s="130" t="s">
        <v>44</v>
      </c>
      <c r="R28" s="60">
        <v>45283</v>
      </c>
    </row>
    <row r="29" spans="1:18" s="31" customFormat="1" x14ac:dyDescent="0.25">
      <c r="A29" s="30">
        <v>18</v>
      </c>
      <c r="B29" s="114">
        <v>32</v>
      </c>
      <c r="C29" s="98" t="s">
        <v>221</v>
      </c>
      <c r="D29" s="99" t="s">
        <v>107</v>
      </c>
      <c r="E29" s="60">
        <v>37856</v>
      </c>
      <c r="F29" s="65">
        <f t="shared" si="0"/>
        <v>23</v>
      </c>
      <c r="G29" s="65">
        <f t="shared" si="1"/>
        <v>8</v>
      </c>
      <c r="H29" s="30">
        <f t="shared" si="2"/>
        <v>2003</v>
      </c>
      <c r="I29" s="109" t="s">
        <v>328</v>
      </c>
      <c r="J29" s="109" t="s">
        <v>795</v>
      </c>
      <c r="K29" s="117" t="s">
        <v>66</v>
      </c>
      <c r="L29" s="109" t="s">
        <v>290</v>
      </c>
      <c r="M29" s="117" t="s">
        <v>276</v>
      </c>
      <c r="N29" s="118">
        <v>45283</v>
      </c>
      <c r="O29" s="129" t="s">
        <v>294</v>
      </c>
      <c r="P29" s="130" t="s">
        <v>111</v>
      </c>
      <c r="Q29" s="130" t="s">
        <v>44</v>
      </c>
      <c r="R29" s="60">
        <v>45283</v>
      </c>
    </row>
    <row r="30" spans="1:18" s="31" customFormat="1" x14ac:dyDescent="0.25">
      <c r="A30" s="30">
        <v>19</v>
      </c>
      <c r="B30" s="114">
        <v>11</v>
      </c>
      <c r="C30" s="98" t="s">
        <v>330</v>
      </c>
      <c r="D30" s="99" t="s">
        <v>331</v>
      </c>
      <c r="E30" s="60">
        <v>37935</v>
      </c>
      <c r="F30" s="65">
        <f t="shared" si="0"/>
        <v>10</v>
      </c>
      <c r="G30" s="65">
        <f t="shared" si="1"/>
        <v>11</v>
      </c>
      <c r="H30" s="30">
        <f t="shared" si="2"/>
        <v>2003</v>
      </c>
      <c r="I30" s="109" t="s">
        <v>329</v>
      </c>
      <c r="J30" s="109" t="s">
        <v>796</v>
      </c>
      <c r="K30" s="117" t="s">
        <v>66</v>
      </c>
      <c r="L30" s="109" t="s">
        <v>290</v>
      </c>
      <c r="M30" s="117" t="s">
        <v>276</v>
      </c>
      <c r="N30" s="118">
        <v>45283</v>
      </c>
      <c r="O30" s="129" t="s">
        <v>294</v>
      </c>
      <c r="P30" s="130" t="s">
        <v>111</v>
      </c>
      <c r="Q30" s="130" t="s">
        <v>44</v>
      </c>
      <c r="R30" s="60">
        <v>45283</v>
      </c>
    </row>
    <row r="31" spans="1:18" s="31" customFormat="1" x14ac:dyDescent="0.25">
      <c r="A31" s="30">
        <v>20</v>
      </c>
      <c r="B31" s="114">
        <v>13</v>
      </c>
      <c r="C31" s="98" t="s">
        <v>333</v>
      </c>
      <c r="D31" s="99" t="s">
        <v>196</v>
      </c>
      <c r="E31" s="60">
        <v>37506</v>
      </c>
      <c r="F31" s="65">
        <f t="shared" si="0"/>
        <v>7</v>
      </c>
      <c r="G31" s="65">
        <f t="shared" si="1"/>
        <v>9</v>
      </c>
      <c r="H31" s="30">
        <f t="shared" si="2"/>
        <v>2002</v>
      </c>
      <c r="I31" s="109" t="s">
        <v>332</v>
      </c>
      <c r="J31" s="109" t="s">
        <v>797</v>
      </c>
      <c r="K31" s="117" t="s">
        <v>48</v>
      </c>
      <c r="L31" s="109" t="s">
        <v>269</v>
      </c>
      <c r="M31" s="117" t="s">
        <v>181</v>
      </c>
      <c r="N31" s="118">
        <v>45283</v>
      </c>
      <c r="O31" s="129" t="s">
        <v>294</v>
      </c>
      <c r="P31" s="130" t="s">
        <v>111</v>
      </c>
      <c r="Q31" s="130" t="s">
        <v>44</v>
      </c>
      <c r="R31" s="60">
        <v>45283</v>
      </c>
    </row>
    <row r="32" spans="1:18" s="32" customFormat="1" x14ac:dyDescent="0.25">
      <c r="A32" s="30">
        <v>21</v>
      </c>
      <c r="B32" s="114">
        <v>30</v>
      </c>
      <c r="C32" s="98" t="s">
        <v>335</v>
      </c>
      <c r="D32" s="99" t="s">
        <v>122</v>
      </c>
      <c r="E32" s="60">
        <v>37713</v>
      </c>
      <c r="F32" s="65">
        <f t="shared" si="0"/>
        <v>2</v>
      </c>
      <c r="G32" s="65">
        <f t="shared" si="1"/>
        <v>4</v>
      </c>
      <c r="H32" s="30">
        <f t="shared" si="2"/>
        <v>2003</v>
      </c>
      <c r="I32" s="109" t="s">
        <v>334</v>
      </c>
      <c r="J32" s="109" t="s">
        <v>798</v>
      </c>
      <c r="K32" s="117" t="s">
        <v>66</v>
      </c>
      <c r="L32" s="109" t="s">
        <v>290</v>
      </c>
      <c r="M32" s="117" t="s">
        <v>276</v>
      </c>
      <c r="N32" s="118">
        <v>45283</v>
      </c>
      <c r="O32" s="129" t="s">
        <v>294</v>
      </c>
      <c r="P32" s="130" t="s">
        <v>111</v>
      </c>
      <c r="Q32" s="130" t="s">
        <v>44</v>
      </c>
      <c r="R32" s="60">
        <v>45283</v>
      </c>
    </row>
    <row r="33" spans="1:18" s="31" customFormat="1" x14ac:dyDescent="0.25">
      <c r="A33" s="30">
        <v>22</v>
      </c>
      <c r="B33" s="114">
        <v>97</v>
      </c>
      <c r="C33" s="98" t="s">
        <v>337</v>
      </c>
      <c r="D33" s="99" t="s">
        <v>338</v>
      </c>
      <c r="E33" s="60">
        <v>37940</v>
      </c>
      <c r="F33" s="65">
        <f t="shared" si="0"/>
        <v>15</v>
      </c>
      <c r="G33" s="65">
        <f t="shared" si="1"/>
        <v>11</v>
      </c>
      <c r="H33" s="30">
        <f t="shared" si="2"/>
        <v>2003</v>
      </c>
      <c r="I33" s="109" t="s">
        <v>336</v>
      </c>
      <c r="J33" s="109" t="s">
        <v>799</v>
      </c>
      <c r="K33" s="117" t="s">
        <v>66</v>
      </c>
      <c r="L33" s="109" t="s">
        <v>290</v>
      </c>
      <c r="M33" s="117" t="s">
        <v>276</v>
      </c>
      <c r="N33" s="118">
        <v>45283</v>
      </c>
      <c r="O33" s="129" t="s">
        <v>294</v>
      </c>
      <c r="P33" s="130" t="s">
        <v>111</v>
      </c>
      <c r="Q33" s="130" t="s">
        <v>44</v>
      </c>
      <c r="R33" s="60">
        <v>45283</v>
      </c>
    </row>
    <row r="34" spans="1:18" s="31" customFormat="1" x14ac:dyDescent="0.25">
      <c r="A34" s="30">
        <v>23</v>
      </c>
      <c r="B34" s="114">
        <v>119</v>
      </c>
      <c r="C34" s="98" t="s">
        <v>340</v>
      </c>
      <c r="D34" s="99" t="s">
        <v>79</v>
      </c>
      <c r="E34" s="60">
        <v>36826</v>
      </c>
      <c r="F34" s="65">
        <f t="shared" si="0"/>
        <v>27</v>
      </c>
      <c r="G34" s="65">
        <f t="shared" si="1"/>
        <v>10</v>
      </c>
      <c r="H34" s="30">
        <f t="shared" si="2"/>
        <v>2000</v>
      </c>
      <c r="I34" s="109" t="s">
        <v>339</v>
      </c>
      <c r="J34" s="109" t="s">
        <v>800</v>
      </c>
      <c r="K34" s="117" t="s">
        <v>57</v>
      </c>
      <c r="L34" s="109" t="s">
        <v>102</v>
      </c>
      <c r="M34" s="117" t="s">
        <v>180</v>
      </c>
      <c r="N34" s="118">
        <v>45283</v>
      </c>
      <c r="O34" s="129" t="s">
        <v>294</v>
      </c>
      <c r="P34" s="130" t="s">
        <v>111</v>
      </c>
      <c r="Q34" s="130" t="s">
        <v>44</v>
      </c>
      <c r="R34" s="60">
        <v>45283</v>
      </c>
    </row>
    <row r="35" spans="1:18" s="31" customFormat="1" x14ac:dyDescent="0.25">
      <c r="A35" s="30">
        <v>24</v>
      </c>
      <c r="B35" s="114">
        <v>56</v>
      </c>
      <c r="C35" s="98" t="s">
        <v>342</v>
      </c>
      <c r="D35" s="99" t="s">
        <v>79</v>
      </c>
      <c r="E35" s="60">
        <v>37510</v>
      </c>
      <c r="F35" s="65">
        <f t="shared" si="0"/>
        <v>11</v>
      </c>
      <c r="G35" s="65">
        <f t="shared" si="1"/>
        <v>9</v>
      </c>
      <c r="H35" s="30">
        <f t="shared" si="2"/>
        <v>2002</v>
      </c>
      <c r="I35" s="109" t="s">
        <v>341</v>
      </c>
      <c r="J35" s="109" t="s">
        <v>801</v>
      </c>
      <c r="K35" s="117" t="s">
        <v>51</v>
      </c>
      <c r="L35" s="109" t="s">
        <v>121</v>
      </c>
      <c r="M35" s="117" t="s">
        <v>181</v>
      </c>
      <c r="N35" s="118">
        <v>45283</v>
      </c>
      <c r="O35" s="129" t="s">
        <v>294</v>
      </c>
      <c r="P35" s="130" t="s">
        <v>111</v>
      </c>
      <c r="Q35" s="130" t="s">
        <v>44</v>
      </c>
      <c r="R35" s="60">
        <v>45283</v>
      </c>
    </row>
    <row r="36" spans="1:18" s="31" customFormat="1" x14ac:dyDescent="0.25">
      <c r="A36" s="30">
        <v>25</v>
      </c>
      <c r="B36" s="114">
        <v>36</v>
      </c>
      <c r="C36" s="98" t="s">
        <v>344</v>
      </c>
      <c r="D36" s="99" t="s">
        <v>89</v>
      </c>
      <c r="E36" s="60">
        <v>37009</v>
      </c>
      <c r="F36" s="65">
        <f t="shared" si="0"/>
        <v>28</v>
      </c>
      <c r="G36" s="65">
        <f t="shared" si="1"/>
        <v>4</v>
      </c>
      <c r="H36" s="30">
        <f t="shared" si="2"/>
        <v>2001</v>
      </c>
      <c r="I36" s="109" t="s">
        <v>343</v>
      </c>
      <c r="J36" s="109" t="s">
        <v>802</v>
      </c>
      <c r="K36" s="117" t="s">
        <v>71</v>
      </c>
      <c r="L36" s="109" t="s">
        <v>97</v>
      </c>
      <c r="M36" s="117" t="s">
        <v>180</v>
      </c>
      <c r="N36" s="118">
        <v>45283</v>
      </c>
      <c r="O36" s="129" t="s">
        <v>294</v>
      </c>
      <c r="P36" s="130" t="s">
        <v>111</v>
      </c>
      <c r="Q36" s="130" t="s">
        <v>44</v>
      </c>
      <c r="R36" s="60">
        <v>45283</v>
      </c>
    </row>
    <row r="37" spans="1:18" s="31" customFormat="1" x14ac:dyDescent="0.25">
      <c r="A37" s="30">
        <v>26</v>
      </c>
      <c r="B37" s="114">
        <v>135</v>
      </c>
      <c r="C37" s="98" t="s">
        <v>346</v>
      </c>
      <c r="D37" s="99" t="s">
        <v>89</v>
      </c>
      <c r="E37" s="60">
        <v>37068</v>
      </c>
      <c r="F37" s="65">
        <f t="shared" si="0"/>
        <v>26</v>
      </c>
      <c r="G37" s="65">
        <f t="shared" si="1"/>
        <v>6</v>
      </c>
      <c r="H37" s="30">
        <f t="shared" si="2"/>
        <v>2001</v>
      </c>
      <c r="I37" s="109" t="s">
        <v>345</v>
      </c>
      <c r="J37" s="109" t="s">
        <v>803</v>
      </c>
      <c r="K37" s="117" t="s">
        <v>51</v>
      </c>
      <c r="L37" s="109" t="s">
        <v>99</v>
      </c>
      <c r="M37" s="117" t="s">
        <v>180</v>
      </c>
      <c r="N37" s="118">
        <v>45283</v>
      </c>
      <c r="O37" s="129" t="s">
        <v>294</v>
      </c>
      <c r="P37" s="130" t="s">
        <v>111</v>
      </c>
      <c r="Q37" s="130" t="s">
        <v>44</v>
      </c>
      <c r="R37" s="60">
        <v>45283</v>
      </c>
    </row>
    <row r="38" spans="1:18" s="31" customFormat="1" x14ac:dyDescent="0.25">
      <c r="A38" s="30">
        <v>27</v>
      </c>
      <c r="B38" s="114">
        <v>35</v>
      </c>
      <c r="C38" s="98" t="s">
        <v>348</v>
      </c>
      <c r="D38" s="99" t="s">
        <v>89</v>
      </c>
      <c r="E38" s="60">
        <v>37304</v>
      </c>
      <c r="F38" s="65">
        <f t="shared" si="0"/>
        <v>17</v>
      </c>
      <c r="G38" s="65">
        <f t="shared" si="1"/>
        <v>2</v>
      </c>
      <c r="H38" s="30">
        <f t="shared" si="2"/>
        <v>2002</v>
      </c>
      <c r="I38" s="109" t="s">
        <v>347</v>
      </c>
      <c r="J38" s="109" t="s">
        <v>804</v>
      </c>
      <c r="K38" s="117" t="s">
        <v>51</v>
      </c>
      <c r="L38" s="109" t="s">
        <v>121</v>
      </c>
      <c r="M38" s="117" t="s">
        <v>181</v>
      </c>
      <c r="N38" s="118">
        <v>45283</v>
      </c>
      <c r="O38" s="129" t="s">
        <v>294</v>
      </c>
      <c r="P38" s="130" t="s">
        <v>111</v>
      </c>
      <c r="Q38" s="131" t="s">
        <v>41</v>
      </c>
      <c r="R38" s="60">
        <v>45283</v>
      </c>
    </row>
    <row r="39" spans="1:18" s="31" customFormat="1" x14ac:dyDescent="0.25">
      <c r="A39" s="30">
        <v>28</v>
      </c>
      <c r="B39" s="114">
        <v>20</v>
      </c>
      <c r="C39" s="98" t="s">
        <v>350</v>
      </c>
      <c r="D39" s="99" t="s">
        <v>53</v>
      </c>
      <c r="E39" s="60">
        <v>37611</v>
      </c>
      <c r="F39" s="65">
        <f t="shared" si="0"/>
        <v>21</v>
      </c>
      <c r="G39" s="65">
        <f t="shared" si="1"/>
        <v>12</v>
      </c>
      <c r="H39" s="30">
        <f t="shared" si="2"/>
        <v>2002</v>
      </c>
      <c r="I39" s="109" t="s">
        <v>349</v>
      </c>
      <c r="J39" s="109" t="s">
        <v>805</v>
      </c>
      <c r="K39" s="117" t="s">
        <v>71</v>
      </c>
      <c r="L39" s="109" t="s">
        <v>159</v>
      </c>
      <c r="M39" s="117" t="s">
        <v>181</v>
      </c>
      <c r="N39" s="118">
        <v>45283</v>
      </c>
      <c r="O39" s="129" t="s">
        <v>294</v>
      </c>
      <c r="P39" s="130" t="s">
        <v>111</v>
      </c>
      <c r="Q39" s="131" t="s">
        <v>41</v>
      </c>
      <c r="R39" s="60">
        <v>45283</v>
      </c>
    </row>
    <row r="40" spans="1:18" s="31" customFormat="1" x14ac:dyDescent="0.25">
      <c r="A40" s="30">
        <v>29</v>
      </c>
      <c r="B40" s="114">
        <v>1</v>
      </c>
      <c r="C40" s="98" t="s">
        <v>352</v>
      </c>
      <c r="D40" s="99" t="s">
        <v>53</v>
      </c>
      <c r="E40" s="60">
        <v>37764</v>
      </c>
      <c r="F40" s="65">
        <f t="shared" si="0"/>
        <v>23</v>
      </c>
      <c r="G40" s="65">
        <f t="shared" si="1"/>
        <v>5</v>
      </c>
      <c r="H40" s="30">
        <f t="shared" si="2"/>
        <v>2003</v>
      </c>
      <c r="I40" s="109" t="s">
        <v>351</v>
      </c>
      <c r="J40" s="109" t="s">
        <v>806</v>
      </c>
      <c r="K40" s="117" t="s">
        <v>51</v>
      </c>
      <c r="L40" s="109" t="s">
        <v>282</v>
      </c>
      <c r="M40" s="117" t="s">
        <v>276</v>
      </c>
      <c r="N40" s="118">
        <v>45283</v>
      </c>
      <c r="O40" s="129" t="s">
        <v>294</v>
      </c>
      <c r="P40" s="130" t="s">
        <v>111</v>
      </c>
      <c r="Q40" s="131" t="s">
        <v>41</v>
      </c>
      <c r="R40" s="60">
        <v>45283</v>
      </c>
    </row>
    <row r="41" spans="1:18" s="31" customFormat="1" x14ac:dyDescent="0.25">
      <c r="A41" s="30">
        <v>30</v>
      </c>
      <c r="B41" s="114">
        <v>70</v>
      </c>
      <c r="C41" s="98" t="s">
        <v>141</v>
      </c>
      <c r="D41" s="99" t="s">
        <v>115</v>
      </c>
      <c r="E41" s="60">
        <v>37356</v>
      </c>
      <c r="F41" s="65">
        <f t="shared" si="0"/>
        <v>10</v>
      </c>
      <c r="G41" s="65">
        <f t="shared" si="1"/>
        <v>4</v>
      </c>
      <c r="H41" s="30">
        <f t="shared" si="2"/>
        <v>2002</v>
      </c>
      <c r="I41" s="109" t="s">
        <v>187</v>
      </c>
      <c r="J41" s="109" t="s">
        <v>251</v>
      </c>
      <c r="K41" s="117" t="s">
        <v>66</v>
      </c>
      <c r="L41" s="109" t="s">
        <v>135</v>
      </c>
      <c r="M41" s="117" t="s">
        <v>181</v>
      </c>
      <c r="N41" s="118">
        <v>45283</v>
      </c>
      <c r="O41" s="129" t="s">
        <v>294</v>
      </c>
      <c r="P41" s="130" t="s">
        <v>111</v>
      </c>
      <c r="Q41" s="131" t="s">
        <v>41</v>
      </c>
      <c r="R41" s="60">
        <v>45283</v>
      </c>
    </row>
    <row r="42" spans="1:18" s="31" customFormat="1" x14ac:dyDescent="0.25">
      <c r="A42" s="30">
        <v>31</v>
      </c>
      <c r="B42" s="114">
        <v>86</v>
      </c>
      <c r="C42" s="98" t="s">
        <v>354</v>
      </c>
      <c r="D42" s="99" t="s">
        <v>115</v>
      </c>
      <c r="E42" s="60">
        <v>37160</v>
      </c>
      <c r="F42" s="65">
        <f t="shared" si="0"/>
        <v>26</v>
      </c>
      <c r="G42" s="65">
        <f t="shared" si="1"/>
        <v>9</v>
      </c>
      <c r="H42" s="30">
        <f t="shared" si="2"/>
        <v>2001</v>
      </c>
      <c r="I42" s="109" t="s">
        <v>353</v>
      </c>
      <c r="J42" s="109" t="s">
        <v>807</v>
      </c>
      <c r="K42" s="117" t="s">
        <v>57</v>
      </c>
      <c r="L42" s="109" t="s">
        <v>102</v>
      </c>
      <c r="M42" s="117" t="s">
        <v>180</v>
      </c>
      <c r="N42" s="118">
        <v>45283</v>
      </c>
      <c r="O42" s="129" t="s">
        <v>294</v>
      </c>
      <c r="P42" s="130" t="s">
        <v>111</v>
      </c>
      <c r="Q42" s="131" t="s">
        <v>41</v>
      </c>
      <c r="R42" s="60">
        <v>45283</v>
      </c>
    </row>
    <row r="43" spans="1:18" s="31" customFormat="1" x14ac:dyDescent="0.25">
      <c r="A43" s="30">
        <v>32</v>
      </c>
      <c r="B43" s="114">
        <v>62</v>
      </c>
      <c r="C43" s="98" t="s">
        <v>91</v>
      </c>
      <c r="D43" s="99" t="s">
        <v>163</v>
      </c>
      <c r="E43" s="60">
        <v>36945</v>
      </c>
      <c r="F43" s="65">
        <f t="shared" si="0"/>
        <v>23</v>
      </c>
      <c r="G43" s="65">
        <f t="shared" si="1"/>
        <v>2</v>
      </c>
      <c r="H43" s="30">
        <f t="shared" si="2"/>
        <v>2001</v>
      </c>
      <c r="I43" s="109" t="s">
        <v>355</v>
      </c>
      <c r="J43" s="109" t="s">
        <v>808</v>
      </c>
      <c r="K43" s="117" t="s">
        <v>152</v>
      </c>
      <c r="L43" s="109" t="s">
        <v>185</v>
      </c>
      <c r="M43" s="117" t="s">
        <v>186</v>
      </c>
      <c r="N43" s="118">
        <v>45283</v>
      </c>
      <c r="O43" s="129" t="s">
        <v>294</v>
      </c>
      <c r="P43" s="130" t="s">
        <v>111</v>
      </c>
      <c r="Q43" s="131" t="s">
        <v>41</v>
      </c>
      <c r="R43" s="60">
        <v>45283</v>
      </c>
    </row>
    <row r="44" spans="1:18" s="31" customFormat="1" x14ac:dyDescent="0.25">
      <c r="A44" s="30">
        <v>33</v>
      </c>
      <c r="B44" s="114">
        <v>127</v>
      </c>
      <c r="C44" s="98" t="s">
        <v>357</v>
      </c>
      <c r="D44" s="99" t="s">
        <v>163</v>
      </c>
      <c r="E44" s="60">
        <v>37603</v>
      </c>
      <c r="F44" s="65">
        <f t="shared" si="0"/>
        <v>13</v>
      </c>
      <c r="G44" s="65">
        <f t="shared" si="1"/>
        <v>12</v>
      </c>
      <c r="H44" s="30">
        <f t="shared" si="2"/>
        <v>2002</v>
      </c>
      <c r="I44" s="109" t="s">
        <v>356</v>
      </c>
      <c r="J44" s="109" t="s">
        <v>809</v>
      </c>
      <c r="K44" s="117" t="s">
        <v>63</v>
      </c>
      <c r="L44" s="109" t="s">
        <v>810</v>
      </c>
      <c r="M44" s="117" t="s">
        <v>181</v>
      </c>
      <c r="N44" s="118">
        <v>45283</v>
      </c>
      <c r="O44" s="129" t="s">
        <v>294</v>
      </c>
      <c r="P44" s="130" t="s">
        <v>111</v>
      </c>
      <c r="Q44" s="131" t="s">
        <v>41</v>
      </c>
      <c r="R44" s="60">
        <v>45283</v>
      </c>
    </row>
    <row r="45" spans="1:18" s="31" customFormat="1" x14ac:dyDescent="0.25">
      <c r="A45" s="30">
        <v>34</v>
      </c>
      <c r="B45" s="114">
        <v>89</v>
      </c>
      <c r="C45" s="98" t="s">
        <v>359</v>
      </c>
      <c r="D45" s="99" t="s">
        <v>360</v>
      </c>
      <c r="E45" s="60">
        <v>37421</v>
      </c>
      <c r="F45" s="65">
        <f t="shared" si="0"/>
        <v>14</v>
      </c>
      <c r="G45" s="65">
        <f t="shared" si="1"/>
        <v>6</v>
      </c>
      <c r="H45" s="30">
        <f t="shared" si="2"/>
        <v>2002</v>
      </c>
      <c r="I45" s="109" t="s">
        <v>358</v>
      </c>
      <c r="J45" s="109" t="s">
        <v>811</v>
      </c>
      <c r="K45" s="117" t="s">
        <v>71</v>
      </c>
      <c r="L45" s="109" t="s">
        <v>159</v>
      </c>
      <c r="M45" s="117" t="s">
        <v>181</v>
      </c>
      <c r="N45" s="118">
        <v>45283</v>
      </c>
      <c r="O45" s="129" t="s">
        <v>294</v>
      </c>
      <c r="P45" s="130" t="s">
        <v>111</v>
      </c>
      <c r="Q45" s="131" t="s">
        <v>41</v>
      </c>
      <c r="R45" s="60">
        <v>45283</v>
      </c>
    </row>
    <row r="46" spans="1:18" s="31" customFormat="1" x14ac:dyDescent="0.25">
      <c r="A46" s="30">
        <v>35</v>
      </c>
      <c r="B46" s="115">
        <v>96</v>
      </c>
      <c r="C46" s="119" t="s">
        <v>206</v>
      </c>
      <c r="D46" s="120" t="s">
        <v>77</v>
      </c>
      <c r="E46" s="121">
        <v>37546</v>
      </c>
      <c r="F46" s="65">
        <f t="shared" si="0"/>
        <v>17</v>
      </c>
      <c r="G46" s="65">
        <f t="shared" si="1"/>
        <v>10</v>
      </c>
      <c r="H46" s="30">
        <f t="shared" si="2"/>
        <v>2002</v>
      </c>
      <c r="I46" s="109" t="s">
        <v>205</v>
      </c>
      <c r="J46" s="109" t="s">
        <v>254</v>
      </c>
      <c r="K46" s="122" t="s">
        <v>66</v>
      </c>
      <c r="L46" s="109" t="s">
        <v>135</v>
      </c>
      <c r="M46" s="122" t="s">
        <v>181</v>
      </c>
      <c r="N46" s="118">
        <v>45283</v>
      </c>
      <c r="O46" s="129" t="s">
        <v>294</v>
      </c>
      <c r="P46" s="130" t="s">
        <v>111</v>
      </c>
      <c r="Q46" s="131" t="s">
        <v>41</v>
      </c>
      <c r="R46" s="123" t="s">
        <v>1053</v>
      </c>
    </row>
    <row r="47" spans="1:18" s="31" customFormat="1" x14ac:dyDescent="0.25">
      <c r="A47" s="30">
        <v>36</v>
      </c>
      <c r="B47" s="114">
        <v>10</v>
      </c>
      <c r="C47" s="98" t="s">
        <v>153</v>
      </c>
      <c r="D47" s="99" t="s">
        <v>77</v>
      </c>
      <c r="E47" s="60">
        <v>37031</v>
      </c>
      <c r="F47" s="65">
        <f t="shared" si="0"/>
        <v>20</v>
      </c>
      <c r="G47" s="65">
        <f t="shared" si="1"/>
        <v>5</v>
      </c>
      <c r="H47" s="30">
        <f t="shared" si="2"/>
        <v>2001</v>
      </c>
      <c r="I47" s="109" t="s">
        <v>361</v>
      </c>
      <c r="J47" s="109" t="s">
        <v>812</v>
      </c>
      <c r="K47" s="117" t="s">
        <v>57</v>
      </c>
      <c r="L47" s="109" t="s">
        <v>102</v>
      </c>
      <c r="M47" s="117" t="s">
        <v>180</v>
      </c>
      <c r="N47" s="118">
        <v>45283</v>
      </c>
      <c r="O47" s="129" t="s">
        <v>294</v>
      </c>
      <c r="P47" s="130" t="s">
        <v>111</v>
      </c>
      <c r="Q47" s="131" t="s">
        <v>41</v>
      </c>
      <c r="R47" s="60">
        <v>45283</v>
      </c>
    </row>
    <row r="48" spans="1:18" s="31" customFormat="1" x14ac:dyDescent="0.25">
      <c r="A48" s="30">
        <v>37</v>
      </c>
      <c r="B48" s="114">
        <v>29</v>
      </c>
      <c r="C48" s="98" t="s">
        <v>94</v>
      </c>
      <c r="D48" s="99" t="s">
        <v>77</v>
      </c>
      <c r="E48" s="60">
        <v>37389</v>
      </c>
      <c r="F48" s="65">
        <f t="shared" si="0"/>
        <v>13</v>
      </c>
      <c r="G48" s="65">
        <f t="shared" si="1"/>
        <v>5</v>
      </c>
      <c r="H48" s="30">
        <f t="shared" si="2"/>
        <v>2002</v>
      </c>
      <c r="I48" s="109" t="s">
        <v>362</v>
      </c>
      <c r="J48" s="109" t="s">
        <v>813</v>
      </c>
      <c r="K48" s="117" t="s">
        <v>56</v>
      </c>
      <c r="L48" s="109" t="s">
        <v>275</v>
      </c>
      <c r="M48" s="117" t="s">
        <v>181</v>
      </c>
      <c r="N48" s="118">
        <v>45283</v>
      </c>
      <c r="O48" s="129" t="s">
        <v>294</v>
      </c>
      <c r="P48" s="130" t="s">
        <v>111</v>
      </c>
      <c r="Q48" s="131" t="s">
        <v>41</v>
      </c>
      <c r="R48" s="60">
        <v>45283</v>
      </c>
    </row>
    <row r="49" spans="1:18" s="31" customFormat="1" x14ac:dyDescent="0.25">
      <c r="A49" s="30">
        <v>38</v>
      </c>
      <c r="B49" s="114">
        <v>21</v>
      </c>
      <c r="C49" s="98" t="s">
        <v>364</v>
      </c>
      <c r="D49" s="99" t="s">
        <v>199</v>
      </c>
      <c r="E49" s="60">
        <v>37572</v>
      </c>
      <c r="F49" s="65">
        <f t="shared" si="0"/>
        <v>12</v>
      </c>
      <c r="G49" s="65">
        <f t="shared" si="1"/>
        <v>11</v>
      </c>
      <c r="H49" s="30">
        <f t="shared" si="2"/>
        <v>2002</v>
      </c>
      <c r="I49" s="109" t="s">
        <v>363</v>
      </c>
      <c r="J49" s="109" t="s">
        <v>814</v>
      </c>
      <c r="K49" s="117" t="s">
        <v>63</v>
      </c>
      <c r="L49" s="109" t="s">
        <v>287</v>
      </c>
      <c r="M49" s="117" t="s">
        <v>181</v>
      </c>
      <c r="N49" s="118">
        <v>45283</v>
      </c>
      <c r="O49" s="129" t="s">
        <v>294</v>
      </c>
      <c r="P49" s="130" t="s">
        <v>111</v>
      </c>
      <c r="Q49" s="131" t="s">
        <v>41</v>
      </c>
      <c r="R49" s="60">
        <v>45283</v>
      </c>
    </row>
    <row r="50" spans="1:18" s="31" customFormat="1" x14ac:dyDescent="0.25">
      <c r="A50" s="30">
        <v>39</v>
      </c>
      <c r="B50" s="114">
        <v>9</v>
      </c>
      <c r="C50" s="98" t="s">
        <v>366</v>
      </c>
      <c r="D50" s="99" t="s">
        <v>367</v>
      </c>
      <c r="E50" s="60">
        <v>37304</v>
      </c>
      <c r="F50" s="65">
        <f t="shared" si="0"/>
        <v>17</v>
      </c>
      <c r="G50" s="65">
        <f t="shared" si="1"/>
        <v>2</v>
      </c>
      <c r="H50" s="30">
        <f t="shared" si="2"/>
        <v>2002</v>
      </c>
      <c r="I50" s="109" t="s">
        <v>365</v>
      </c>
      <c r="J50" s="109" t="s">
        <v>815</v>
      </c>
      <c r="K50" s="117" t="s">
        <v>63</v>
      </c>
      <c r="L50" s="109" t="s">
        <v>810</v>
      </c>
      <c r="M50" s="117" t="s">
        <v>181</v>
      </c>
      <c r="N50" s="118">
        <v>45283</v>
      </c>
      <c r="O50" s="129" t="s">
        <v>294</v>
      </c>
      <c r="P50" s="130" t="s">
        <v>111</v>
      </c>
      <c r="Q50" s="131" t="s">
        <v>41</v>
      </c>
      <c r="R50" s="60">
        <v>45283</v>
      </c>
    </row>
    <row r="51" spans="1:18" s="31" customFormat="1" x14ac:dyDescent="0.25">
      <c r="A51" s="30">
        <v>40</v>
      </c>
      <c r="B51" s="114">
        <v>8</v>
      </c>
      <c r="C51" s="98" t="s">
        <v>369</v>
      </c>
      <c r="D51" s="99" t="s">
        <v>233</v>
      </c>
      <c r="E51" s="60">
        <v>36216</v>
      </c>
      <c r="F51" s="65">
        <f t="shared" si="0"/>
        <v>25</v>
      </c>
      <c r="G51" s="65">
        <f t="shared" si="1"/>
        <v>2</v>
      </c>
      <c r="H51" s="30">
        <f t="shared" si="2"/>
        <v>1999</v>
      </c>
      <c r="I51" s="109" t="s">
        <v>368</v>
      </c>
      <c r="J51" s="109" t="s">
        <v>816</v>
      </c>
      <c r="K51" s="117" t="s">
        <v>51</v>
      </c>
      <c r="L51" s="109" t="s">
        <v>121</v>
      </c>
      <c r="M51" s="117" t="s">
        <v>181</v>
      </c>
      <c r="N51" s="118">
        <v>45283</v>
      </c>
      <c r="O51" s="129" t="s">
        <v>294</v>
      </c>
      <c r="P51" s="130" t="s">
        <v>111</v>
      </c>
      <c r="Q51" s="131" t="s">
        <v>41</v>
      </c>
      <c r="R51" s="60">
        <v>45283</v>
      </c>
    </row>
    <row r="52" spans="1:18" s="31" customFormat="1" x14ac:dyDescent="0.25">
      <c r="A52" s="30">
        <v>41</v>
      </c>
      <c r="B52" s="114">
        <v>93</v>
      </c>
      <c r="C52" s="98" t="s">
        <v>371</v>
      </c>
      <c r="D52" s="99" t="s">
        <v>372</v>
      </c>
      <c r="E52" s="60">
        <v>36593</v>
      </c>
      <c r="F52" s="65">
        <f t="shared" si="0"/>
        <v>8</v>
      </c>
      <c r="G52" s="65">
        <f t="shared" si="1"/>
        <v>3</v>
      </c>
      <c r="H52" s="30">
        <f t="shared" si="2"/>
        <v>2000</v>
      </c>
      <c r="I52" s="109" t="s">
        <v>370</v>
      </c>
      <c r="J52" s="109" t="s">
        <v>817</v>
      </c>
      <c r="K52" s="117" t="s">
        <v>152</v>
      </c>
      <c r="L52" s="109" t="s">
        <v>818</v>
      </c>
      <c r="M52" s="117" t="s">
        <v>819</v>
      </c>
      <c r="N52" s="118">
        <v>45283</v>
      </c>
      <c r="O52" s="129" t="s">
        <v>294</v>
      </c>
      <c r="P52" s="130" t="s">
        <v>111</v>
      </c>
      <c r="Q52" s="131" t="s">
        <v>41</v>
      </c>
      <c r="R52" s="60">
        <v>45283</v>
      </c>
    </row>
    <row r="53" spans="1:18" s="31" customFormat="1" x14ac:dyDescent="0.25">
      <c r="A53" s="30">
        <v>42</v>
      </c>
      <c r="B53" s="114">
        <v>76</v>
      </c>
      <c r="C53" s="98" t="s">
        <v>374</v>
      </c>
      <c r="D53" s="99" t="s">
        <v>375</v>
      </c>
      <c r="E53" s="60">
        <v>37370</v>
      </c>
      <c r="F53" s="65">
        <f t="shared" si="0"/>
        <v>24</v>
      </c>
      <c r="G53" s="65">
        <f t="shared" si="1"/>
        <v>4</v>
      </c>
      <c r="H53" s="30">
        <f t="shared" si="2"/>
        <v>2002</v>
      </c>
      <c r="I53" s="109" t="s">
        <v>373</v>
      </c>
      <c r="J53" s="109" t="s">
        <v>820</v>
      </c>
      <c r="K53" s="117" t="s">
        <v>71</v>
      </c>
      <c r="L53" s="109" t="s">
        <v>159</v>
      </c>
      <c r="M53" s="117" t="s">
        <v>181</v>
      </c>
      <c r="N53" s="118">
        <v>45283</v>
      </c>
      <c r="O53" s="129" t="s">
        <v>294</v>
      </c>
      <c r="P53" s="130" t="s">
        <v>111</v>
      </c>
      <c r="Q53" s="131" t="s">
        <v>41</v>
      </c>
      <c r="R53" s="60">
        <v>45283</v>
      </c>
    </row>
    <row r="54" spans="1:18" s="31" customFormat="1" x14ac:dyDescent="0.25">
      <c r="A54" s="30">
        <v>43</v>
      </c>
      <c r="B54" s="114">
        <v>87</v>
      </c>
      <c r="C54" s="98" t="s">
        <v>377</v>
      </c>
      <c r="D54" s="99" t="s">
        <v>378</v>
      </c>
      <c r="E54" s="60">
        <v>36717</v>
      </c>
      <c r="F54" s="65">
        <f t="shared" si="0"/>
        <v>10</v>
      </c>
      <c r="G54" s="65">
        <f t="shared" si="1"/>
        <v>7</v>
      </c>
      <c r="H54" s="30">
        <f t="shared" si="2"/>
        <v>2000</v>
      </c>
      <c r="I54" s="109" t="s">
        <v>376</v>
      </c>
      <c r="J54" s="109" t="s">
        <v>821</v>
      </c>
      <c r="K54" s="117" t="s">
        <v>71</v>
      </c>
      <c r="L54" s="109" t="s">
        <v>136</v>
      </c>
      <c r="M54" s="117" t="s">
        <v>182</v>
      </c>
      <c r="N54" s="118">
        <v>45283</v>
      </c>
      <c r="O54" s="129" t="s">
        <v>294</v>
      </c>
      <c r="P54" s="130" t="s">
        <v>111</v>
      </c>
      <c r="Q54" s="131" t="s">
        <v>41</v>
      </c>
      <c r="R54" s="60">
        <v>45283</v>
      </c>
    </row>
    <row r="55" spans="1:18" s="31" customFormat="1" x14ac:dyDescent="0.25">
      <c r="A55" s="30">
        <v>44</v>
      </c>
      <c r="B55" s="114">
        <v>114</v>
      </c>
      <c r="C55" s="98" t="s">
        <v>143</v>
      </c>
      <c r="D55" s="99" t="s">
        <v>119</v>
      </c>
      <c r="E55" s="60">
        <v>37336</v>
      </c>
      <c r="F55" s="65">
        <f t="shared" si="0"/>
        <v>21</v>
      </c>
      <c r="G55" s="65">
        <f t="shared" si="1"/>
        <v>3</v>
      </c>
      <c r="H55" s="30">
        <f t="shared" si="2"/>
        <v>2002</v>
      </c>
      <c r="I55" s="109" t="s">
        <v>379</v>
      </c>
      <c r="J55" s="109" t="s">
        <v>822</v>
      </c>
      <c r="K55" s="117" t="s">
        <v>63</v>
      </c>
      <c r="L55" s="109" t="s">
        <v>287</v>
      </c>
      <c r="M55" s="117" t="s">
        <v>181</v>
      </c>
      <c r="N55" s="118">
        <v>45283</v>
      </c>
      <c r="O55" s="129" t="s">
        <v>294</v>
      </c>
      <c r="P55" s="130" t="s">
        <v>111</v>
      </c>
      <c r="Q55" s="131" t="s">
        <v>41</v>
      </c>
      <c r="R55" s="60">
        <v>45283</v>
      </c>
    </row>
    <row r="56" spans="1:18" s="31" customFormat="1" x14ac:dyDescent="0.25">
      <c r="A56" s="30">
        <v>45</v>
      </c>
      <c r="B56" s="114">
        <v>60</v>
      </c>
      <c r="C56" s="98" t="s">
        <v>381</v>
      </c>
      <c r="D56" s="99" t="s">
        <v>382</v>
      </c>
      <c r="E56" s="60">
        <v>37594</v>
      </c>
      <c r="F56" s="65">
        <f t="shared" si="0"/>
        <v>4</v>
      </c>
      <c r="G56" s="65">
        <f t="shared" si="1"/>
        <v>12</v>
      </c>
      <c r="H56" s="30">
        <f t="shared" si="2"/>
        <v>2002</v>
      </c>
      <c r="I56" s="109" t="s">
        <v>380</v>
      </c>
      <c r="J56" s="109" t="s">
        <v>823</v>
      </c>
      <c r="K56" s="117" t="s">
        <v>57</v>
      </c>
      <c r="L56" s="109" t="s">
        <v>139</v>
      </c>
      <c r="M56" s="117" t="s">
        <v>181</v>
      </c>
      <c r="N56" s="118">
        <v>45283</v>
      </c>
      <c r="O56" s="129" t="s">
        <v>294</v>
      </c>
      <c r="P56" s="130" t="s">
        <v>111</v>
      </c>
      <c r="Q56" s="131" t="s">
        <v>41</v>
      </c>
      <c r="R56" s="60">
        <v>45283</v>
      </c>
    </row>
    <row r="57" spans="1:18" s="31" customFormat="1" x14ac:dyDescent="0.25">
      <c r="A57" s="30">
        <v>46</v>
      </c>
      <c r="B57" s="114">
        <v>23</v>
      </c>
      <c r="C57" s="98" t="s">
        <v>384</v>
      </c>
      <c r="D57" s="99" t="s">
        <v>58</v>
      </c>
      <c r="E57" s="60">
        <v>36948</v>
      </c>
      <c r="F57" s="65">
        <f t="shared" si="0"/>
        <v>26</v>
      </c>
      <c r="G57" s="65">
        <f t="shared" si="1"/>
        <v>2</v>
      </c>
      <c r="H57" s="30">
        <f t="shared" si="2"/>
        <v>2001</v>
      </c>
      <c r="I57" s="109" t="s">
        <v>383</v>
      </c>
      <c r="J57" s="109" t="s">
        <v>824</v>
      </c>
      <c r="K57" s="117" t="s">
        <v>152</v>
      </c>
      <c r="L57" s="109" t="s">
        <v>274</v>
      </c>
      <c r="M57" s="117" t="s">
        <v>186</v>
      </c>
      <c r="N57" s="118">
        <v>45283</v>
      </c>
      <c r="O57" s="129" t="s">
        <v>294</v>
      </c>
      <c r="P57" s="130" t="s">
        <v>111</v>
      </c>
      <c r="Q57" s="131" t="s">
        <v>41</v>
      </c>
      <c r="R57" s="60">
        <v>45283</v>
      </c>
    </row>
    <row r="58" spans="1:18" s="31" customFormat="1" x14ac:dyDescent="0.25">
      <c r="A58" s="30">
        <v>47</v>
      </c>
      <c r="B58" s="114">
        <v>45</v>
      </c>
      <c r="C58" s="98" t="s">
        <v>386</v>
      </c>
      <c r="D58" s="99" t="s">
        <v>58</v>
      </c>
      <c r="E58" s="60">
        <v>37565</v>
      </c>
      <c r="F58" s="65">
        <f t="shared" si="0"/>
        <v>5</v>
      </c>
      <c r="G58" s="65">
        <f t="shared" si="1"/>
        <v>11</v>
      </c>
      <c r="H58" s="30">
        <f t="shared" si="2"/>
        <v>2002</v>
      </c>
      <c r="I58" s="109" t="s">
        <v>385</v>
      </c>
      <c r="J58" s="109" t="s">
        <v>825</v>
      </c>
      <c r="K58" s="117" t="s">
        <v>56</v>
      </c>
      <c r="L58" s="109" t="s">
        <v>275</v>
      </c>
      <c r="M58" s="117" t="s">
        <v>181</v>
      </c>
      <c r="N58" s="118">
        <v>45283</v>
      </c>
      <c r="O58" s="129" t="s">
        <v>294</v>
      </c>
      <c r="P58" s="130" t="s">
        <v>111</v>
      </c>
      <c r="Q58" s="131" t="s">
        <v>41</v>
      </c>
      <c r="R58" s="60">
        <v>45283</v>
      </c>
    </row>
    <row r="59" spans="1:18" s="31" customFormat="1" x14ac:dyDescent="0.25">
      <c r="A59" s="30">
        <v>48</v>
      </c>
      <c r="B59" s="114">
        <v>4</v>
      </c>
      <c r="C59" s="98" t="s">
        <v>388</v>
      </c>
      <c r="D59" s="99" t="s">
        <v>58</v>
      </c>
      <c r="E59" s="60">
        <v>37540</v>
      </c>
      <c r="F59" s="65">
        <f t="shared" si="0"/>
        <v>11</v>
      </c>
      <c r="G59" s="65">
        <f t="shared" si="1"/>
        <v>10</v>
      </c>
      <c r="H59" s="30">
        <f t="shared" si="2"/>
        <v>2002</v>
      </c>
      <c r="I59" s="109" t="s">
        <v>387</v>
      </c>
      <c r="J59" s="109" t="s">
        <v>826</v>
      </c>
      <c r="K59" s="117" t="s">
        <v>71</v>
      </c>
      <c r="L59" s="109" t="s">
        <v>159</v>
      </c>
      <c r="M59" s="117" t="s">
        <v>181</v>
      </c>
      <c r="N59" s="118">
        <v>45283</v>
      </c>
      <c r="O59" s="129" t="s">
        <v>294</v>
      </c>
      <c r="P59" s="130" t="s">
        <v>111</v>
      </c>
      <c r="Q59" s="131" t="s">
        <v>41</v>
      </c>
      <c r="R59" s="60">
        <v>45283</v>
      </c>
    </row>
    <row r="60" spans="1:18" s="31" customFormat="1" x14ac:dyDescent="0.25">
      <c r="A60" s="30">
        <v>49</v>
      </c>
      <c r="B60" s="114">
        <v>95</v>
      </c>
      <c r="C60" s="98" t="s">
        <v>390</v>
      </c>
      <c r="D60" s="99" t="s">
        <v>84</v>
      </c>
      <c r="E60" s="60">
        <v>37619</v>
      </c>
      <c r="F60" s="65">
        <f t="shared" si="0"/>
        <v>29</v>
      </c>
      <c r="G60" s="65">
        <f t="shared" si="1"/>
        <v>12</v>
      </c>
      <c r="H60" s="30">
        <f t="shared" si="2"/>
        <v>2002</v>
      </c>
      <c r="I60" s="109" t="s">
        <v>389</v>
      </c>
      <c r="J60" s="109" t="s">
        <v>827</v>
      </c>
      <c r="K60" s="117" t="s">
        <v>66</v>
      </c>
      <c r="L60" s="109" t="s">
        <v>135</v>
      </c>
      <c r="M60" s="117" t="s">
        <v>181</v>
      </c>
      <c r="N60" s="118">
        <v>45283</v>
      </c>
      <c r="O60" s="129" t="s">
        <v>294</v>
      </c>
      <c r="P60" s="130" t="s">
        <v>111</v>
      </c>
      <c r="Q60" s="131" t="s">
        <v>41</v>
      </c>
      <c r="R60" s="60">
        <v>45283</v>
      </c>
    </row>
    <row r="61" spans="1:18" s="31" customFormat="1" x14ac:dyDescent="0.25">
      <c r="A61" s="30">
        <v>50</v>
      </c>
      <c r="B61" s="114">
        <v>51</v>
      </c>
      <c r="C61" s="98" t="s">
        <v>392</v>
      </c>
      <c r="D61" s="99" t="s">
        <v>70</v>
      </c>
      <c r="E61" s="60">
        <v>37378</v>
      </c>
      <c r="F61" s="65">
        <f t="shared" si="0"/>
        <v>2</v>
      </c>
      <c r="G61" s="65">
        <f t="shared" si="1"/>
        <v>5</v>
      </c>
      <c r="H61" s="30">
        <f t="shared" si="2"/>
        <v>2002</v>
      </c>
      <c r="I61" s="109" t="s">
        <v>391</v>
      </c>
      <c r="J61" s="109" t="s">
        <v>828</v>
      </c>
      <c r="K61" s="117" t="s">
        <v>71</v>
      </c>
      <c r="L61" s="109" t="s">
        <v>159</v>
      </c>
      <c r="M61" s="117" t="s">
        <v>181</v>
      </c>
      <c r="N61" s="118">
        <v>45283</v>
      </c>
      <c r="O61" s="129" t="s">
        <v>294</v>
      </c>
      <c r="P61" s="130" t="s">
        <v>111</v>
      </c>
      <c r="Q61" s="131" t="s">
        <v>41</v>
      </c>
      <c r="R61" s="60">
        <v>45283</v>
      </c>
    </row>
    <row r="62" spans="1:18" s="31" customFormat="1" x14ac:dyDescent="0.25">
      <c r="A62" s="30">
        <v>51</v>
      </c>
      <c r="B62" s="114">
        <v>40</v>
      </c>
      <c r="C62" s="98" t="s">
        <v>394</v>
      </c>
      <c r="D62" s="99" t="s">
        <v>78</v>
      </c>
      <c r="E62" s="60">
        <v>37394</v>
      </c>
      <c r="F62" s="65">
        <f t="shared" si="0"/>
        <v>18</v>
      </c>
      <c r="G62" s="65">
        <f t="shared" si="1"/>
        <v>5</v>
      </c>
      <c r="H62" s="30">
        <f t="shared" si="2"/>
        <v>2002</v>
      </c>
      <c r="I62" s="109" t="s">
        <v>393</v>
      </c>
      <c r="J62" s="109" t="s">
        <v>829</v>
      </c>
      <c r="K62" s="117" t="s">
        <v>71</v>
      </c>
      <c r="L62" s="109" t="s">
        <v>159</v>
      </c>
      <c r="M62" s="117" t="s">
        <v>181</v>
      </c>
      <c r="N62" s="118">
        <v>45283</v>
      </c>
      <c r="O62" s="129" t="s">
        <v>294</v>
      </c>
      <c r="P62" s="130" t="s">
        <v>111</v>
      </c>
      <c r="Q62" s="131" t="s">
        <v>41</v>
      </c>
      <c r="R62" s="60">
        <v>45283</v>
      </c>
    </row>
    <row r="63" spans="1:18" s="31" customFormat="1" x14ac:dyDescent="0.25">
      <c r="A63" s="30">
        <v>52</v>
      </c>
      <c r="B63" s="114">
        <v>118</v>
      </c>
      <c r="C63" s="98" t="s">
        <v>396</v>
      </c>
      <c r="D63" s="99" t="s">
        <v>78</v>
      </c>
      <c r="E63" s="60">
        <v>37469</v>
      </c>
      <c r="F63" s="65">
        <f t="shared" si="0"/>
        <v>1</v>
      </c>
      <c r="G63" s="65">
        <f t="shared" si="1"/>
        <v>8</v>
      </c>
      <c r="H63" s="30">
        <f t="shared" si="2"/>
        <v>2002</v>
      </c>
      <c r="I63" s="109" t="s">
        <v>395</v>
      </c>
      <c r="J63" s="109" t="s">
        <v>830</v>
      </c>
      <c r="K63" s="117" t="s">
        <v>71</v>
      </c>
      <c r="L63" s="109" t="s">
        <v>159</v>
      </c>
      <c r="M63" s="117" t="s">
        <v>181</v>
      </c>
      <c r="N63" s="118">
        <v>45283</v>
      </c>
      <c r="O63" s="129" t="s">
        <v>294</v>
      </c>
      <c r="P63" s="130" t="s">
        <v>111</v>
      </c>
      <c r="Q63" s="131" t="s">
        <v>41</v>
      </c>
      <c r="R63" s="60">
        <v>45283</v>
      </c>
    </row>
    <row r="64" spans="1:18" s="31" customFormat="1" x14ac:dyDescent="0.25">
      <c r="A64" s="30">
        <v>53</v>
      </c>
      <c r="B64" s="114">
        <v>77</v>
      </c>
      <c r="C64" s="98" t="s">
        <v>398</v>
      </c>
      <c r="D64" s="99" t="s">
        <v>114</v>
      </c>
      <c r="E64" s="60">
        <v>37378</v>
      </c>
      <c r="F64" s="65">
        <f t="shared" si="0"/>
        <v>2</v>
      </c>
      <c r="G64" s="65">
        <f t="shared" si="1"/>
        <v>5</v>
      </c>
      <c r="H64" s="30">
        <f t="shared" si="2"/>
        <v>2002</v>
      </c>
      <c r="I64" s="109" t="s">
        <v>397</v>
      </c>
      <c r="J64" s="109" t="s">
        <v>831</v>
      </c>
      <c r="K64" s="117" t="s">
        <v>51</v>
      </c>
      <c r="L64" s="109" t="s">
        <v>121</v>
      </c>
      <c r="M64" s="117" t="s">
        <v>181</v>
      </c>
      <c r="N64" s="118">
        <v>45283</v>
      </c>
      <c r="O64" s="129" t="s">
        <v>294</v>
      </c>
      <c r="P64" s="130" t="s">
        <v>111</v>
      </c>
      <c r="Q64" s="130" t="s">
        <v>40</v>
      </c>
      <c r="R64" s="60">
        <v>45283</v>
      </c>
    </row>
    <row r="65" spans="1:18" s="31" customFormat="1" x14ac:dyDescent="0.25">
      <c r="A65" s="30">
        <v>54</v>
      </c>
      <c r="B65" s="114">
        <v>47</v>
      </c>
      <c r="C65" s="98" t="s">
        <v>400</v>
      </c>
      <c r="D65" s="99" t="s">
        <v>72</v>
      </c>
      <c r="E65" s="60">
        <v>37473</v>
      </c>
      <c r="F65" s="65">
        <f t="shared" si="0"/>
        <v>5</v>
      </c>
      <c r="G65" s="65">
        <f t="shared" si="1"/>
        <v>8</v>
      </c>
      <c r="H65" s="30">
        <f t="shared" si="2"/>
        <v>2002</v>
      </c>
      <c r="I65" s="109" t="s">
        <v>399</v>
      </c>
      <c r="J65" s="109" t="s">
        <v>832</v>
      </c>
      <c r="K65" s="117" t="s">
        <v>56</v>
      </c>
      <c r="L65" s="109" t="s">
        <v>275</v>
      </c>
      <c r="M65" s="117" t="s">
        <v>181</v>
      </c>
      <c r="N65" s="118">
        <v>45283</v>
      </c>
      <c r="O65" s="129" t="s">
        <v>294</v>
      </c>
      <c r="P65" s="130" t="s">
        <v>111</v>
      </c>
      <c r="Q65" s="130" t="s">
        <v>40</v>
      </c>
      <c r="R65" s="60">
        <v>45283</v>
      </c>
    </row>
    <row r="66" spans="1:18" s="31" customFormat="1" x14ac:dyDescent="0.25">
      <c r="A66" s="30">
        <v>55</v>
      </c>
      <c r="B66" s="114">
        <v>65</v>
      </c>
      <c r="C66" s="98" t="s">
        <v>177</v>
      </c>
      <c r="D66" s="99" t="s">
        <v>72</v>
      </c>
      <c r="E66" s="60">
        <v>37608</v>
      </c>
      <c r="F66" s="65">
        <f t="shared" si="0"/>
        <v>18</v>
      </c>
      <c r="G66" s="65">
        <f t="shared" si="1"/>
        <v>12</v>
      </c>
      <c r="H66" s="30">
        <f t="shared" si="2"/>
        <v>2002</v>
      </c>
      <c r="I66" s="109" t="s">
        <v>401</v>
      </c>
      <c r="J66" s="109" t="s">
        <v>833</v>
      </c>
      <c r="K66" s="117" t="s">
        <v>71</v>
      </c>
      <c r="L66" s="109" t="s">
        <v>159</v>
      </c>
      <c r="M66" s="117" t="s">
        <v>181</v>
      </c>
      <c r="N66" s="118">
        <v>45283</v>
      </c>
      <c r="O66" s="129" t="s">
        <v>294</v>
      </c>
      <c r="P66" s="130" t="s">
        <v>111</v>
      </c>
      <c r="Q66" s="130" t="s">
        <v>40</v>
      </c>
      <c r="R66" s="60">
        <v>45283</v>
      </c>
    </row>
    <row r="67" spans="1:18" s="31" customFormat="1" x14ac:dyDescent="0.25">
      <c r="A67" s="30">
        <v>56</v>
      </c>
      <c r="B67" s="114">
        <v>6</v>
      </c>
      <c r="C67" s="98" t="s">
        <v>403</v>
      </c>
      <c r="D67" s="99" t="s">
        <v>404</v>
      </c>
      <c r="E67" s="60">
        <v>36896</v>
      </c>
      <c r="F67" s="65">
        <f t="shared" si="0"/>
        <v>5</v>
      </c>
      <c r="G67" s="65">
        <f t="shared" si="1"/>
        <v>1</v>
      </c>
      <c r="H67" s="30">
        <f t="shared" si="2"/>
        <v>2001</v>
      </c>
      <c r="I67" s="109" t="s">
        <v>402</v>
      </c>
      <c r="J67" s="109" t="s">
        <v>834</v>
      </c>
      <c r="K67" s="117" t="s">
        <v>71</v>
      </c>
      <c r="L67" s="109" t="s">
        <v>159</v>
      </c>
      <c r="M67" s="117" t="s">
        <v>181</v>
      </c>
      <c r="N67" s="118">
        <v>45283</v>
      </c>
      <c r="O67" s="129" t="s">
        <v>294</v>
      </c>
      <c r="P67" s="130" t="s">
        <v>111</v>
      </c>
      <c r="Q67" s="130" t="s">
        <v>40</v>
      </c>
      <c r="R67" s="60">
        <v>45283</v>
      </c>
    </row>
    <row r="68" spans="1:18" s="31" customFormat="1" x14ac:dyDescent="0.25">
      <c r="A68" s="30">
        <v>57</v>
      </c>
      <c r="B68" s="114">
        <v>105</v>
      </c>
      <c r="C68" s="98" t="s">
        <v>238</v>
      </c>
      <c r="D68" s="99" t="s">
        <v>69</v>
      </c>
      <c r="E68" s="60">
        <v>36174</v>
      </c>
      <c r="F68" s="65">
        <f t="shared" si="0"/>
        <v>14</v>
      </c>
      <c r="G68" s="65">
        <f t="shared" si="1"/>
        <v>1</v>
      </c>
      <c r="H68" s="30">
        <f t="shared" si="2"/>
        <v>1999</v>
      </c>
      <c r="I68" s="109" t="s">
        <v>237</v>
      </c>
      <c r="J68" s="109" t="s">
        <v>263</v>
      </c>
      <c r="K68" s="117" t="s">
        <v>71</v>
      </c>
      <c r="L68" s="109" t="s">
        <v>136</v>
      </c>
      <c r="M68" s="117" t="s">
        <v>182</v>
      </c>
      <c r="N68" s="118">
        <v>45283</v>
      </c>
      <c r="O68" s="129" t="s">
        <v>294</v>
      </c>
      <c r="P68" s="130" t="s">
        <v>111</v>
      </c>
      <c r="Q68" s="130" t="s">
        <v>40</v>
      </c>
      <c r="R68" s="60">
        <v>45283</v>
      </c>
    </row>
    <row r="69" spans="1:18" s="31" customFormat="1" x14ac:dyDescent="0.25">
      <c r="A69" s="30">
        <v>58</v>
      </c>
      <c r="B69" s="114">
        <v>61</v>
      </c>
      <c r="C69" s="98" t="s">
        <v>406</v>
      </c>
      <c r="D69" s="99" t="s">
        <v>69</v>
      </c>
      <c r="E69" s="60">
        <v>37530</v>
      </c>
      <c r="F69" s="65">
        <f t="shared" si="0"/>
        <v>1</v>
      </c>
      <c r="G69" s="65">
        <f t="shared" si="1"/>
        <v>10</v>
      </c>
      <c r="H69" s="30">
        <f t="shared" si="2"/>
        <v>2002</v>
      </c>
      <c r="I69" s="109" t="s">
        <v>405</v>
      </c>
      <c r="J69" s="109" t="s">
        <v>835</v>
      </c>
      <c r="K69" s="117" t="s">
        <v>63</v>
      </c>
      <c r="L69" s="109" t="s">
        <v>287</v>
      </c>
      <c r="M69" s="117" t="s">
        <v>181</v>
      </c>
      <c r="N69" s="118">
        <v>45283</v>
      </c>
      <c r="O69" s="129" t="s">
        <v>294</v>
      </c>
      <c r="P69" s="130" t="s">
        <v>111</v>
      </c>
      <c r="Q69" s="130" t="s">
        <v>40</v>
      </c>
      <c r="R69" s="60">
        <v>45283</v>
      </c>
    </row>
    <row r="70" spans="1:18" s="31" customFormat="1" x14ac:dyDescent="0.25">
      <c r="A70" s="30">
        <v>59</v>
      </c>
      <c r="B70" s="114">
        <v>37</v>
      </c>
      <c r="C70" s="98" t="s">
        <v>408</v>
      </c>
      <c r="D70" s="99" t="s">
        <v>69</v>
      </c>
      <c r="E70" s="60">
        <v>37102</v>
      </c>
      <c r="F70" s="65">
        <f t="shared" si="0"/>
        <v>30</v>
      </c>
      <c r="G70" s="65">
        <f t="shared" si="1"/>
        <v>7</v>
      </c>
      <c r="H70" s="30">
        <f t="shared" si="2"/>
        <v>2001</v>
      </c>
      <c r="I70" s="109" t="s">
        <v>407</v>
      </c>
      <c r="J70" s="109" t="s">
        <v>836</v>
      </c>
      <c r="K70" s="117" t="s">
        <v>66</v>
      </c>
      <c r="L70" s="109" t="s">
        <v>135</v>
      </c>
      <c r="M70" s="117" t="s">
        <v>181</v>
      </c>
      <c r="N70" s="118">
        <v>45283</v>
      </c>
      <c r="O70" s="129" t="s">
        <v>294</v>
      </c>
      <c r="P70" s="130" t="s">
        <v>111</v>
      </c>
      <c r="Q70" s="130" t="s">
        <v>40</v>
      </c>
      <c r="R70" s="60">
        <v>45283</v>
      </c>
    </row>
    <row r="71" spans="1:18" s="31" customFormat="1" x14ac:dyDescent="0.25">
      <c r="A71" s="30">
        <v>60</v>
      </c>
      <c r="B71" s="114">
        <v>64</v>
      </c>
      <c r="C71" s="98" t="s">
        <v>410</v>
      </c>
      <c r="D71" s="99" t="s">
        <v>69</v>
      </c>
      <c r="E71" s="60">
        <v>36981</v>
      </c>
      <c r="F71" s="65">
        <f t="shared" si="0"/>
        <v>31</v>
      </c>
      <c r="G71" s="65">
        <f t="shared" si="1"/>
        <v>3</v>
      </c>
      <c r="H71" s="30">
        <f t="shared" si="2"/>
        <v>2001</v>
      </c>
      <c r="I71" s="109" t="s">
        <v>409</v>
      </c>
      <c r="J71" s="109" t="s">
        <v>837</v>
      </c>
      <c r="K71" s="117" t="s">
        <v>63</v>
      </c>
      <c r="L71" s="109" t="s">
        <v>838</v>
      </c>
      <c r="M71" s="117" t="s">
        <v>180</v>
      </c>
      <c r="N71" s="118">
        <v>45283</v>
      </c>
      <c r="O71" s="129" t="s">
        <v>294</v>
      </c>
      <c r="P71" s="130" t="s">
        <v>111</v>
      </c>
      <c r="Q71" s="130" t="s">
        <v>40</v>
      </c>
      <c r="R71" s="60">
        <v>45283</v>
      </c>
    </row>
    <row r="72" spans="1:18" s="31" customFormat="1" x14ac:dyDescent="0.25">
      <c r="A72" s="30">
        <v>61</v>
      </c>
      <c r="B72" s="114">
        <v>16</v>
      </c>
      <c r="C72" s="98" t="s">
        <v>412</v>
      </c>
      <c r="D72" s="99" t="s">
        <v>69</v>
      </c>
      <c r="E72" s="60">
        <v>37344</v>
      </c>
      <c r="F72" s="65">
        <f t="shared" si="0"/>
        <v>29</v>
      </c>
      <c r="G72" s="65">
        <f t="shared" si="1"/>
        <v>3</v>
      </c>
      <c r="H72" s="30">
        <f t="shared" si="2"/>
        <v>2002</v>
      </c>
      <c r="I72" s="109" t="s">
        <v>411</v>
      </c>
      <c r="J72" s="109" t="s">
        <v>839</v>
      </c>
      <c r="K72" s="117" t="s">
        <v>71</v>
      </c>
      <c r="L72" s="109" t="s">
        <v>159</v>
      </c>
      <c r="M72" s="117" t="s">
        <v>181</v>
      </c>
      <c r="N72" s="118">
        <v>45283</v>
      </c>
      <c r="O72" s="129" t="s">
        <v>294</v>
      </c>
      <c r="P72" s="130" t="s">
        <v>111</v>
      </c>
      <c r="Q72" s="130" t="s">
        <v>40</v>
      </c>
      <c r="R72" s="60">
        <v>45283</v>
      </c>
    </row>
    <row r="73" spans="1:18" s="31" customFormat="1" x14ac:dyDescent="0.25">
      <c r="A73" s="30">
        <v>62</v>
      </c>
      <c r="B73" s="114">
        <v>116</v>
      </c>
      <c r="C73" s="98" t="s">
        <v>221</v>
      </c>
      <c r="D73" s="99" t="s">
        <v>69</v>
      </c>
      <c r="E73" s="60">
        <v>37495</v>
      </c>
      <c r="F73" s="65">
        <f t="shared" si="0"/>
        <v>27</v>
      </c>
      <c r="G73" s="65">
        <f t="shared" si="1"/>
        <v>8</v>
      </c>
      <c r="H73" s="30">
        <f t="shared" si="2"/>
        <v>2002</v>
      </c>
      <c r="I73" s="109" t="s">
        <v>413</v>
      </c>
      <c r="J73" s="109" t="s">
        <v>840</v>
      </c>
      <c r="K73" s="117" t="s">
        <v>57</v>
      </c>
      <c r="L73" s="109" t="s">
        <v>139</v>
      </c>
      <c r="M73" s="117" t="s">
        <v>181</v>
      </c>
      <c r="N73" s="118">
        <v>45283</v>
      </c>
      <c r="O73" s="129" t="s">
        <v>294</v>
      </c>
      <c r="P73" s="130" t="s">
        <v>111</v>
      </c>
      <c r="Q73" s="130" t="s">
        <v>40</v>
      </c>
      <c r="R73" s="60">
        <v>45283</v>
      </c>
    </row>
    <row r="74" spans="1:18" s="31" customFormat="1" x14ac:dyDescent="0.25">
      <c r="A74" s="30">
        <v>63</v>
      </c>
      <c r="B74" s="114">
        <v>27</v>
      </c>
      <c r="C74" s="98" t="s">
        <v>415</v>
      </c>
      <c r="D74" s="99" t="s">
        <v>69</v>
      </c>
      <c r="E74" s="60">
        <v>36886</v>
      </c>
      <c r="F74" s="65">
        <f t="shared" si="0"/>
        <v>26</v>
      </c>
      <c r="G74" s="65">
        <f t="shared" si="1"/>
        <v>12</v>
      </c>
      <c r="H74" s="30">
        <f t="shared" si="2"/>
        <v>2000</v>
      </c>
      <c r="I74" s="109" t="s">
        <v>414</v>
      </c>
      <c r="J74" s="109" t="s">
        <v>841</v>
      </c>
      <c r="K74" s="117" t="s">
        <v>48</v>
      </c>
      <c r="L74" s="109" t="s">
        <v>842</v>
      </c>
      <c r="M74" s="117" t="s">
        <v>182</v>
      </c>
      <c r="N74" s="118">
        <v>45283</v>
      </c>
      <c r="O74" s="129" t="s">
        <v>294</v>
      </c>
      <c r="P74" s="130" t="s">
        <v>111</v>
      </c>
      <c r="Q74" s="130" t="s">
        <v>40</v>
      </c>
      <c r="R74" s="60">
        <v>45283</v>
      </c>
    </row>
    <row r="75" spans="1:18" s="31" customFormat="1" x14ac:dyDescent="0.25">
      <c r="A75" s="30">
        <v>64</v>
      </c>
      <c r="B75" s="114">
        <v>110</v>
      </c>
      <c r="C75" s="98" t="s">
        <v>417</v>
      </c>
      <c r="D75" s="99" t="s">
        <v>98</v>
      </c>
      <c r="E75" s="60">
        <v>37333</v>
      </c>
      <c r="F75" s="65">
        <f t="shared" si="0"/>
        <v>18</v>
      </c>
      <c r="G75" s="65">
        <f t="shared" si="1"/>
        <v>3</v>
      </c>
      <c r="H75" s="30">
        <f t="shared" si="2"/>
        <v>2002</v>
      </c>
      <c r="I75" s="109" t="s">
        <v>416</v>
      </c>
      <c r="J75" s="109" t="s">
        <v>843</v>
      </c>
      <c r="K75" s="117" t="s">
        <v>51</v>
      </c>
      <c r="L75" s="109" t="s">
        <v>121</v>
      </c>
      <c r="M75" s="117" t="s">
        <v>181</v>
      </c>
      <c r="N75" s="118">
        <v>45283</v>
      </c>
      <c r="O75" s="129" t="s">
        <v>294</v>
      </c>
      <c r="P75" s="130" t="s">
        <v>111</v>
      </c>
      <c r="Q75" s="130" t="s">
        <v>40</v>
      </c>
      <c r="R75" s="60">
        <v>45283</v>
      </c>
    </row>
    <row r="76" spans="1:18" s="31" customFormat="1" x14ac:dyDescent="0.25">
      <c r="A76" s="30">
        <v>65</v>
      </c>
      <c r="B76" s="114">
        <v>111</v>
      </c>
      <c r="C76" s="98" t="s">
        <v>169</v>
      </c>
      <c r="D76" s="99" t="s">
        <v>98</v>
      </c>
      <c r="E76" s="60">
        <v>37550</v>
      </c>
      <c r="F76" s="65">
        <f t="shared" ref="F76:F139" si="3">DAY(E76)</f>
        <v>21</v>
      </c>
      <c r="G76" s="65">
        <f t="shared" ref="G76:G139" si="4">MONTH(E76)</f>
        <v>10</v>
      </c>
      <c r="H76" s="30">
        <f t="shared" ref="H76:H139" si="5">YEAR(E76)</f>
        <v>2002</v>
      </c>
      <c r="I76" s="109" t="s">
        <v>418</v>
      </c>
      <c r="J76" s="109" t="s">
        <v>844</v>
      </c>
      <c r="K76" s="117" t="s">
        <v>51</v>
      </c>
      <c r="L76" s="109" t="s">
        <v>121</v>
      </c>
      <c r="M76" s="117" t="s">
        <v>181</v>
      </c>
      <c r="N76" s="118">
        <v>45283</v>
      </c>
      <c r="O76" s="129" t="s">
        <v>294</v>
      </c>
      <c r="P76" s="130" t="s">
        <v>111</v>
      </c>
      <c r="Q76" s="130" t="s">
        <v>40</v>
      </c>
      <c r="R76" s="60">
        <v>45283</v>
      </c>
    </row>
    <row r="77" spans="1:18" s="31" customFormat="1" x14ac:dyDescent="0.25">
      <c r="A77" s="30">
        <v>66</v>
      </c>
      <c r="B77" s="114">
        <v>63</v>
      </c>
      <c r="C77" s="98" t="s">
        <v>192</v>
      </c>
      <c r="D77" s="99" t="s">
        <v>167</v>
      </c>
      <c r="E77" s="60">
        <v>36593</v>
      </c>
      <c r="F77" s="65">
        <f t="shared" si="3"/>
        <v>8</v>
      </c>
      <c r="G77" s="65">
        <f t="shared" si="4"/>
        <v>3</v>
      </c>
      <c r="H77" s="30">
        <f t="shared" si="5"/>
        <v>2000</v>
      </c>
      <c r="I77" s="109" t="s">
        <v>191</v>
      </c>
      <c r="J77" s="109" t="s">
        <v>252</v>
      </c>
      <c r="K77" s="117" t="s">
        <v>57</v>
      </c>
      <c r="L77" s="109" t="s">
        <v>102</v>
      </c>
      <c r="M77" s="117" t="s">
        <v>180</v>
      </c>
      <c r="N77" s="118">
        <v>45283</v>
      </c>
      <c r="O77" s="129" t="s">
        <v>294</v>
      </c>
      <c r="P77" s="130" t="s">
        <v>111</v>
      </c>
      <c r="Q77" s="130" t="s">
        <v>40</v>
      </c>
      <c r="R77" s="60">
        <v>45283</v>
      </c>
    </row>
    <row r="78" spans="1:18" s="31" customFormat="1" x14ac:dyDescent="0.25">
      <c r="A78" s="30">
        <v>67</v>
      </c>
      <c r="B78" s="114">
        <v>75</v>
      </c>
      <c r="C78" s="98" t="s">
        <v>420</v>
      </c>
      <c r="D78" s="99" t="s">
        <v>59</v>
      </c>
      <c r="E78" s="60">
        <v>37265</v>
      </c>
      <c r="F78" s="65">
        <f t="shared" si="3"/>
        <v>9</v>
      </c>
      <c r="G78" s="65">
        <f t="shared" si="4"/>
        <v>1</v>
      </c>
      <c r="H78" s="30">
        <f t="shared" si="5"/>
        <v>2002</v>
      </c>
      <c r="I78" s="109" t="s">
        <v>419</v>
      </c>
      <c r="J78" s="109" t="s">
        <v>845</v>
      </c>
      <c r="K78" s="117" t="s">
        <v>48</v>
      </c>
      <c r="L78" s="109" t="s">
        <v>269</v>
      </c>
      <c r="M78" s="117" t="s">
        <v>181</v>
      </c>
      <c r="N78" s="118">
        <v>45283</v>
      </c>
      <c r="O78" s="129" t="s">
        <v>294</v>
      </c>
      <c r="P78" s="130" t="s">
        <v>111</v>
      </c>
      <c r="Q78" s="130" t="s">
        <v>40</v>
      </c>
      <c r="R78" s="60">
        <v>45283</v>
      </c>
    </row>
    <row r="79" spans="1:18" s="31" customFormat="1" x14ac:dyDescent="0.25">
      <c r="A79" s="30">
        <v>68</v>
      </c>
      <c r="B79" s="114">
        <v>128</v>
      </c>
      <c r="C79" s="98" t="s">
        <v>243</v>
      </c>
      <c r="D79" s="99" t="s">
        <v>59</v>
      </c>
      <c r="E79" s="60">
        <v>37337</v>
      </c>
      <c r="F79" s="65">
        <f t="shared" si="3"/>
        <v>22</v>
      </c>
      <c r="G79" s="65">
        <f t="shared" si="4"/>
        <v>3</v>
      </c>
      <c r="H79" s="30">
        <f t="shared" si="5"/>
        <v>2002</v>
      </c>
      <c r="I79" s="109" t="s">
        <v>242</v>
      </c>
      <c r="J79" s="109" t="s">
        <v>265</v>
      </c>
      <c r="K79" s="117" t="s">
        <v>57</v>
      </c>
      <c r="L79" s="109" t="s">
        <v>126</v>
      </c>
      <c r="M79" s="117" t="s">
        <v>181</v>
      </c>
      <c r="N79" s="118">
        <v>45283</v>
      </c>
      <c r="O79" s="129" t="s">
        <v>294</v>
      </c>
      <c r="P79" s="130" t="s">
        <v>111</v>
      </c>
      <c r="Q79" s="130" t="s">
        <v>40</v>
      </c>
      <c r="R79" s="60">
        <v>45283</v>
      </c>
    </row>
    <row r="80" spans="1:18" s="31" customFormat="1" x14ac:dyDescent="0.25">
      <c r="A80" s="30">
        <v>69</v>
      </c>
      <c r="B80" s="114">
        <v>94</v>
      </c>
      <c r="C80" s="98" t="s">
        <v>204</v>
      </c>
      <c r="D80" s="99" t="s">
        <v>59</v>
      </c>
      <c r="E80" s="60">
        <v>37610</v>
      </c>
      <c r="F80" s="65">
        <f t="shared" si="3"/>
        <v>20</v>
      </c>
      <c r="G80" s="65">
        <f t="shared" si="4"/>
        <v>12</v>
      </c>
      <c r="H80" s="30">
        <f t="shared" si="5"/>
        <v>2002</v>
      </c>
      <c r="I80" s="109" t="s">
        <v>203</v>
      </c>
      <c r="J80" s="109" t="s">
        <v>253</v>
      </c>
      <c r="K80" s="117" t="s">
        <v>66</v>
      </c>
      <c r="L80" s="109" t="s">
        <v>135</v>
      </c>
      <c r="M80" s="117" t="s">
        <v>181</v>
      </c>
      <c r="N80" s="118">
        <v>45283</v>
      </c>
      <c r="O80" s="129" t="s">
        <v>294</v>
      </c>
      <c r="P80" s="130" t="s">
        <v>111</v>
      </c>
      <c r="Q80" s="130" t="s">
        <v>40</v>
      </c>
      <c r="R80" s="60">
        <v>45283</v>
      </c>
    </row>
    <row r="81" spans="1:18" s="31" customFormat="1" x14ac:dyDescent="0.25">
      <c r="A81" s="30">
        <v>70</v>
      </c>
      <c r="B81" s="114">
        <v>91</v>
      </c>
      <c r="C81" s="98" t="s">
        <v>422</v>
      </c>
      <c r="D81" s="99" t="s">
        <v>59</v>
      </c>
      <c r="E81" s="60">
        <v>37468</v>
      </c>
      <c r="F81" s="65">
        <f t="shared" si="3"/>
        <v>31</v>
      </c>
      <c r="G81" s="65">
        <f t="shared" si="4"/>
        <v>7</v>
      </c>
      <c r="H81" s="30">
        <f t="shared" si="5"/>
        <v>2002</v>
      </c>
      <c r="I81" s="109" t="s">
        <v>421</v>
      </c>
      <c r="J81" s="109" t="s">
        <v>846</v>
      </c>
      <c r="K81" s="117" t="s">
        <v>51</v>
      </c>
      <c r="L81" s="109" t="s">
        <v>121</v>
      </c>
      <c r="M81" s="117" t="s">
        <v>181</v>
      </c>
      <c r="N81" s="118">
        <v>45283</v>
      </c>
      <c r="O81" s="129" t="s">
        <v>294</v>
      </c>
      <c r="P81" s="130" t="s">
        <v>111</v>
      </c>
      <c r="Q81" s="130" t="s">
        <v>40</v>
      </c>
      <c r="R81" s="60">
        <v>45283</v>
      </c>
    </row>
    <row r="82" spans="1:18" s="31" customFormat="1" x14ac:dyDescent="0.25">
      <c r="A82" s="30">
        <v>71</v>
      </c>
      <c r="B82" s="114">
        <v>79</v>
      </c>
      <c r="C82" s="98" t="s">
        <v>424</v>
      </c>
      <c r="D82" s="99" t="s">
        <v>74</v>
      </c>
      <c r="E82" s="60">
        <v>36994</v>
      </c>
      <c r="F82" s="65">
        <f t="shared" si="3"/>
        <v>13</v>
      </c>
      <c r="G82" s="65">
        <f t="shared" si="4"/>
        <v>4</v>
      </c>
      <c r="H82" s="30">
        <f t="shared" si="5"/>
        <v>2001</v>
      </c>
      <c r="I82" s="109" t="s">
        <v>423</v>
      </c>
      <c r="J82" s="109" t="s">
        <v>847</v>
      </c>
      <c r="K82" s="117" t="s">
        <v>48</v>
      </c>
      <c r="L82" s="109" t="s">
        <v>103</v>
      </c>
      <c r="M82" s="117" t="s">
        <v>180</v>
      </c>
      <c r="N82" s="118">
        <v>45283</v>
      </c>
      <c r="O82" s="129" t="s">
        <v>294</v>
      </c>
      <c r="P82" s="130" t="s">
        <v>111</v>
      </c>
      <c r="Q82" s="130" t="s">
        <v>40</v>
      </c>
      <c r="R82" s="60">
        <v>45283</v>
      </c>
    </row>
    <row r="83" spans="1:18" s="31" customFormat="1" x14ac:dyDescent="0.25">
      <c r="A83" s="30">
        <v>72</v>
      </c>
      <c r="B83" s="114">
        <v>38</v>
      </c>
      <c r="C83" s="98" t="s">
        <v>426</v>
      </c>
      <c r="D83" s="99" t="s">
        <v>74</v>
      </c>
      <c r="E83" s="60">
        <v>37319</v>
      </c>
      <c r="F83" s="65">
        <f t="shared" si="3"/>
        <v>4</v>
      </c>
      <c r="G83" s="65">
        <f t="shared" si="4"/>
        <v>3</v>
      </c>
      <c r="H83" s="30">
        <f t="shared" si="5"/>
        <v>2002</v>
      </c>
      <c r="I83" s="109" t="s">
        <v>425</v>
      </c>
      <c r="J83" s="109" t="s">
        <v>848</v>
      </c>
      <c r="K83" s="117" t="s">
        <v>57</v>
      </c>
      <c r="L83" s="109" t="s">
        <v>126</v>
      </c>
      <c r="M83" s="117" t="s">
        <v>181</v>
      </c>
      <c r="N83" s="118">
        <v>45283</v>
      </c>
      <c r="O83" s="129" t="s">
        <v>294</v>
      </c>
      <c r="P83" s="130" t="s">
        <v>111</v>
      </c>
      <c r="Q83" s="130" t="s">
        <v>40</v>
      </c>
      <c r="R83" s="60">
        <v>45283</v>
      </c>
    </row>
    <row r="84" spans="1:18" s="31" customFormat="1" x14ac:dyDescent="0.25">
      <c r="A84" s="30">
        <v>73</v>
      </c>
      <c r="B84" s="114">
        <v>120</v>
      </c>
      <c r="C84" s="98" t="s">
        <v>428</v>
      </c>
      <c r="D84" s="99" t="s">
        <v>74</v>
      </c>
      <c r="E84" s="60">
        <v>37502</v>
      </c>
      <c r="F84" s="65">
        <f t="shared" si="3"/>
        <v>3</v>
      </c>
      <c r="G84" s="65">
        <f t="shared" si="4"/>
        <v>9</v>
      </c>
      <c r="H84" s="30">
        <f t="shared" si="5"/>
        <v>2002</v>
      </c>
      <c r="I84" s="109" t="s">
        <v>427</v>
      </c>
      <c r="J84" s="109" t="s">
        <v>849</v>
      </c>
      <c r="K84" s="117" t="s">
        <v>90</v>
      </c>
      <c r="L84" s="109" t="s">
        <v>273</v>
      </c>
      <c r="M84" s="117" t="s">
        <v>181</v>
      </c>
      <c r="N84" s="118">
        <v>45283</v>
      </c>
      <c r="O84" s="129" t="s">
        <v>294</v>
      </c>
      <c r="P84" s="130" t="s">
        <v>111</v>
      </c>
      <c r="Q84" s="130" t="s">
        <v>40</v>
      </c>
      <c r="R84" s="60">
        <v>45283</v>
      </c>
    </row>
    <row r="85" spans="1:18" s="31" customFormat="1" x14ac:dyDescent="0.25">
      <c r="A85" s="30">
        <v>74</v>
      </c>
      <c r="B85" s="114">
        <v>104</v>
      </c>
      <c r="C85" s="98" t="s">
        <v>230</v>
      </c>
      <c r="D85" s="99" t="s">
        <v>82</v>
      </c>
      <c r="E85" s="60">
        <v>36558</v>
      </c>
      <c r="F85" s="65">
        <f t="shared" si="3"/>
        <v>2</v>
      </c>
      <c r="G85" s="65">
        <f t="shared" si="4"/>
        <v>2</v>
      </c>
      <c r="H85" s="30">
        <f t="shared" si="5"/>
        <v>2000</v>
      </c>
      <c r="I85" s="109" t="s">
        <v>229</v>
      </c>
      <c r="J85" s="109" t="s">
        <v>261</v>
      </c>
      <c r="K85" s="117" t="s">
        <v>56</v>
      </c>
      <c r="L85" s="109" t="s">
        <v>183</v>
      </c>
      <c r="M85" s="117" t="s">
        <v>182</v>
      </c>
      <c r="N85" s="118">
        <v>45283</v>
      </c>
      <c r="O85" s="129" t="s">
        <v>294</v>
      </c>
      <c r="P85" s="130" t="s">
        <v>111</v>
      </c>
      <c r="Q85" s="130" t="s">
        <v>40</v>
      </c>
      <c r="R85" s="60">
        <v>45283</v>
      </c>
    </row>
    <row r="86" spans="1:18" s="31" customFormat="1" x14ac:dyDescent="0.25">
      <c r="A86" s="30">
        <v>75</v>
      </c>
      <c r="B86" s="114">
        <v>74</v>
      </c>
      <c r="C86" s="98" t="s">
        <v>430</v>
      </c>
      <c r="D86" s="99" t="s">
        <v>82</v>
      </c>
      <c r="E86" s="60">
        <v>36995</v>
      </c>
      <c r="F86" s="65">
        <f t="shared" si="3"/>
        <v>14</v>
      </c>
      <c r="G86" s="65">
        <f t="shared" si="4"/>
        <v>4</v>
      </c>
      <c r="H86" s="30">
        <f t="shared" si="5"/>
        <v>2001</v>
      </c>
      <c r="I86" s="109" t="s">
        <v>429</v>
      </c>
      <c r="J86" s="109" t="s">
        <v>850</v>
      </c>
      <c r="K86" s="117" t="s">
        <v>152</v>
      </c>
      <c r="L86" s="109" t="s">
        <v>277</v>
      </c>
      <c r="M86" s="117" t="s">
        <v>186</v>
      </c>
      <c r="N86" s="118">
        <v>45283</v>
      </c>
      <c r="O86" s="129" t="s">
        <v>294</v>
      </c>
      <c r="P86" s="130" t="s">
        <v>111</v>
      </c>
      <c r="Q86" s="130" t="s">
        <v>40</v>
      </c>
      <c r="R86" s="60">
        <v>45283</v>
      </c>
    </row>
    <row r="87" spans="1:18" s="31" customFormat="1" x14ac:dyDescent="0.25">
      <c r="A87" s="30">
        <v>76</v>
      </c>
      <c r="B87" s="114">
        <v>121</v>
      </c>
      <c r="C87" s="98" t="s">
        <v>398</v>
      </c>
      <c r="D87" s="99" t="s">
        <v>129</v>
      </c>
      <c r="E87" s="60">
        <v>37550</v>
      </c>
      <c r="F87" s="65">
        <f t="shared" si="3"/>
        <v>21</v>
      </c>
      <c r="G87" s="65">
        <f t="shared" si="4"/>
        <v>10</v>
      </c>
      <c r="H87" s="30">
        <f t="shared" si="5"/>
        <v>2002</v>
      </c>
      <c r="I87" s="109" t="s">
        <v>431</v>
      </c>
      <c r="J87" s="109" t="s">
        <v>851</v>
      </c>
      <c r="K87" s="117" t="s">
        <v>90</v>
      </c>
      <c r="L87" s="109" t="s">
        <v>273</v>
      </c>
      <c r="M87" s="117" t="s">
        <v>181</v>
      </c>
      <c r="N87" s="118">
        <v>45283</v>
      </c>
      <c r="O87" s="129" t="s">
        <v>294</v>
      </c>
      <c r="P87" s="130" t="s">
        <v>111</v>
      </c>
      <c r="Q87" s="130" t="s">
        <v>40</v>
      </c>
      <c r="R87" s="60">
        <v>45283</v>
      </c>
    </row>
    <row r="88" spans="1:18" s="31" customFormat="1" x14ac:dyDescent="0.25">
      <c r="A88" s="30">
        <v>77</v>
      </c>
      <c r="B88" s="114">
        <v>129</v>
      </c>
      <c r="C88" s="98" t="s">
        <v>433</v>
      </c>
      <c r="D88" s="99" t="s">
        <v>434</v>
      </c>
      <c r="E88" s="60">
        <v>37560</v>
      </c>
      <c r="F88" s="65">
        <f t="shared" si="3"/>
        <v>31</v>
      </c>
      <c r="G88" s="65">
        <f t="shared" si="4"/>
        <v>10</v>
      </c>
      <c r="H88" s="30">
        <f t="shared" si="5"/>
        <v>2002</v>
      </c>
      <c r="I88" s="109" t="s">
        <v>432</v>
      </c>
      <c r="J88" s="109" t="s">
        <v>852</v>
      </c>
      <c r="K88" s="117" t="s">
        <v>152</v>
      </c>
      <c r="L88" s="109" t="s">
        <v>270</v>
      </c>
      <c r="M88" s="117" t="s">
        <v>271</v>
      </c>
      <c r="N88" s="118">
        <v>45283</v>
      </c>
      <c r="O88" s="129" t="s">
        <v>294</v>
      </c>
      <c r="P88" s="130" t="s">
        <v>111</v>
      </c>
      <c r="Q88" s="130" t="s">
        <v>40</v>
      </c>
      <c r="R88" s="60">
        <v>45283</v>
      </c>
    </row>
    <row r="89" spans="1:18" s="31" customFormat="1" x14ac:dyDescent="0.25">
      <c r="A89" s="30">
        <v>78</v>
      </c>
      <c r="B89" s="114">
        <v>123</v>
      </c>
      <c r="C89" s="98" t="s">
        <v>143</v>
      </c>
      <c r="D89" s="99" t="s">
        <v>168</v>
      </c>
      <c r="E89" s="60">
        <v>37936</v>
      </c>
      <c r="F89" s="65">
        <f t="shared" si="3"/>
        <v>11</v>
      </c>
      <c r="G89" s="65">
        <f t="shared" si="4"/>
        <v>11</v>
      </c>
      <c r="H89" s="30">
        <f t="shared" si="5"/>
        <v>2003</v>
      </c>
      <c r="I89" s="109" t="s">
        <v>435</v>
      </c>
      <c r="J89" s="109" t="s">
        <v>853</v>
      </c>
      <c r="K89" s="117" t="s">
        <v>57</v>
      </c>
      <c r="L89" s="109" t="s">
        <v>286</v>
      </c>
      <c r="M89" s="117" t="s">
        <v>276</v>
      </c>
      <c r="N89" s="118">
        <v>45283</v>
      </c>
      <c r="O89" s="129" t="s">
        <v>294</v>
      </c>
      <c r="P89" s="130" t="s">
        <v>111</v>
      </c>
      <c r="Q89" s="130" t="s">
        <v>40</v>
      </c>
      <c r="R89" s="60">
        <v>45283</v>
      </c>
    </row>
    <row r="90" spans="1:18" s="31" customFormat="1" x14ac:dyDescent="0.25">
      <c r="A90" s="30">
        <v>79</v>
      </c>
      <c r="B90" s="114">
        <v>19</v>
      </c>
      <c r="C90" s="98" t="s">
        <v>437</v>
      </c>
      <c r="D90" s="99" t="s">
        <v>168</v>
      </c>
      <c r="E90" s="60">
        <v>37011</v>
      </c>
      <c r="F90" s="65">
        <f t="shared" si="3"/>
        <v>30</v>
      </c>
      <c r="G90" s="65">
        <f t="shared" si="4"/>
        <v>4</v>
      </c>
      <c r="H90" s="30">
        <f t="shared" si="5"/>
        <v>2001</v>
      </c>
      <c r="I90" s="109" t="s">
        <v>436</v>
      </c>
      <c r="J90" s="109" t="s">
        <v>854</v>
      </c>
      <c r="K90" s="117" t="s">
        <v>152</v>
      </c>
      <c r="L90" s="109" t="s">
        <v>277</v>
      </c>
      <c r="M90" s="117" t="s">
        <v>186</v>
      </c>
      <c r="N90" s="118">
        <v>45283</v>
      </c>
      <c r="O90" s="129" t="s">
        <v>294</v>
      </c>
      <c r="P90" s="130" t="s">
        <v>111</v>
      </c>
      <c r="Q90" s="131" t="s">
        <v>39</v>
      </c>
      <c r="R90" s="60">
        <v>45283</v>
      </c>
    </row>
    <row r="91" spans="1:18" s="31" customFormat="1" x14ac:dyDescent="0.25">
      <c r="A91" s="30">
        <v>80</v>
      </c>
      <c r="B91" s="114">
        <v>78</v>
      </c>
      <c r="C91" s="98" t="s">
        <v>439</v>
      </c>
      <c r="D91" s="99" t="s">
        <v>168</v>
      </c>
      <c r="E91" s="60">
        <v>37846</v>
      </c>
      <c r="F91" s="65">
        <f t="shared" si="3"/>
        <v>13</v>
      </c>
      <c r="G91" s="65">
        <f t="shared" si="4"/>
        <v>8</v>
      </c>
      <c r="H91" s="30">
        <f t="shared" si="5"/>
        <v>2003</v>
      </c>
      <c r="I91" s="109" t="s">
        <v>438</v>
      </c>
      <c r="J91" s="109" t="s">
        <v>855</v>
      </c>
      <c r="K91" s="117" t="s">
        <v>66</v>
      </c>
      <c r="L91" s="109" t="s">
        <v>279</v>
      </c>
      <c r="M91" s="117" t="s">
        <v>276</v>
      </c>
      <c r="N91" s="118">
        <v>45283</v>
      </c>
      <c r="O91" s="129" t="s">
        <v>294</v>
      </c>
      <c r="P91" s="130" t="s">
        <v>111</v>
      </c>
      <c r="Q91" s="131" t="s">
        <v>39</v>
      </c>
      <c r="R91" s="60">
        <v>45283</v>
      </c>
    </row>
    <row r="92" spans="1:18" s="31" customFormat="1" x14ac:dyDescent="0.25">
      <c r="A92" s="30">
        <v>81</v>
      </c>
      <c r="B92" s="114">
        <v>115</v>
      </c>
      <c r="C92" s="98" t="s">
        <v>133</v>
      </c>
      <c r="D92" s="99" t="s">
        <v>134</v>
      </c>
      <c r="E92" s="60">
        <v>36872</v>
      </c>
      <c r="F92" s="65">
        <f t="shared" si="3"/>
        <v>12</v>
      </c>
      <c r="G92" s="65">
        <f t="shared" si="4"/>
        <v>12</v>
      </c>
      <c r="H92" s="30">
        <f t="shared" si="5"/>
        <v>2000</v>
      </c>
      <c r="I92" s="109" t="s">
        <v>440</v>
      </c>
      <c r="J92" s="109" t="s">
        <v>856</v>
      </c>
      <c r="K92" s="117" t="s">
        <v>56</v>
      </c>
      <c r="L92" s="109" t="s">
        <v>183</v>
      </c>
      <c r="M92" s="117" t="s">
        <v>182</v>
      </c>
      <c r="N92" s="118">
        <v>45283</v>
      </c>
      <c r="O92" s="129" t="s">
        <v>294</v>
      </c>
      <c r="P92" s="130" t="s">
        <v>111</v>
      </c>
      <c r="Q92" s="131" t="s">
        <v>39</v>
      </c>
      <c r="R92" s="60">
        <v>45283</v>
      </c>
    </row>
    <row r="93" spans="1:18" s="31" customFormat="1" x14ac:dyDescent="0.25">
      <c r="A93" s="30">
        <v>82</v>
      </c>
      <c r="B93" s="114">
        <v>83</v>
      </c>
      <c r="C93" s="98" t="s">
        <v>442</v>
      </c>
      <c r="D93" s="99" t="s">
        <v>80</v>
      </c>
      <c r="E93" s="60">
        <v>37421</v>
      </c>
      <c r="F93" s="65">
        <f t="shared" si="3"/>
        <v>14</v>
      </c>
      <c r="G93" s="65">
        <f t="shared" si="4"/>
        <v>6</v>
      </c>
      <c r="H93" s="30">
        <f t="shared" si="5"/>
        <v>2002</v>
      </c>
      <c r="I93" s="109" t="s">
        <v>441</v>
      </c>
      <c r="J93" s="109" t="s">
        <v>857</v>
      </c>
      <c r="K93" s="117" t="s">
        <v>51</v>
      </c>
      <c r="L93" s="109" t="s">
        <v>121</v>
      </c>
      <c r="M93" s="117" t="s">
        <v>181</v>
      </c>
      <c r="N93" s="118">
        <v>45283</v>
      </c>
      <c r="O93" s="129" t="s">
        <v>294</v>
      </c>
      <c r="P93" s="130" t="s">
        <v>111</v>
      </c>
      <c r="Q93" s="131" t="s">
        <v>39</v>
      </c>
      <c r="R93" s="60">
        <v>45283</v>
      </c>
    </row>
    <row r="94" spans="1:18" s="31" customFormat="1" x14ac:dyDescent="0.25">
      <c r="A94" s="30">
        <v>83</v>
      </c>
      <c r="B94" s="114">
        <v>109</v>
      </c>
      <c r="C94" s="98" t="s">
        <v>444</v>
      </c>
      <c r="D94" s="99" t="s">
        <v>80</v>
      </c>
      <c r="E94" s="60">
        <v>27776</v>
      </c>
      <c r="F94" s="65">
        <f t="shared" si="3"/>
        <v>17</v>
      </c>
      <c r="G94" s="65">
        <f t="shared" si="4"/>
        <v>1</v>
      </c>
      <c r="H94" s="30">
        <f t="shared" si="5"/>
        <v>1976</v>
      </c>
      <c r="I94" s="109" t="s">
        <v>443</v>
      </c>
      <c r="J94" s="109" t="s">
        <v>858</v>
      </c>
      <c r="K94" s="117" t="s">
        <v>54</v>
      </c>
      <c r="L94" s="109" t="s">
        <v>859</v>
      </c>
      <c r="M94" s="117" t="s">
        <v>860</v>
      </c>
      <c r="N94" s="118">
        <v>45283</v>
      </c>
      <c r="O94" s="129" t="s">
        <v>294</v>
      </c>
      <c r="P94" s="130" t="s">
        <v>111</v>
      </c>
      <c r="Q94" s="131" t="s">
        <v>39</v>
      </c>
      <c r="R94" s="60">
        <v>45283</v>
      </c>
    </row>
    <row r="95" spans="1:18" s="31" customFormat="1" x14ac:dyDescent="0.25">
      <c r="A95" s="30">
        <v>84</v>
      </c>
      <c r="B95" s="114">
        <v>55</v>
      </c>
      <c r="C95" s="98" t="s">
        <v>446</v>
      </c>
      <c r="D95" s="99" t="s">
        <v>80</v>
      </c>
      <c r="E95" s="60">
        <v>36531</v>
      </c>
      <c r="F95" s="65">
        <f t="shared" si="3"/>
        <v>6</v>
      </c>
      <c r="G95" s="65">
        <f t="shared" si="4"/>
        <v>1</v>
      </c>
      <c r="H95" s="30">
        <f t="shared" si="5"/>
        <v>2000</v>
      </c>
      <c r="I95" s="109" t="s">
        <v>445</v>
      </c>
      <c r="J95" s="109" t="s">
        <v>861</v>
      </c>
      <c r="K95" s="117" t="s">
        <v>56</v>
      </c>
      <c r="L95" s="109" t="s">
        <v>183</v>
      </c>
      <c r="M95" s="117" t="s">
        <v>182</v>
      </c>
      <c r="N95" s="118">
        <v>45283</v>
      </c>
      <c r="O95" s="129" t="s">
        <v>294</v>
      </c>
      <c r="P95" s="130" t="s">
        <v>111</v>
      </c>
      <c r="Q95" s="131" t="s">
        <v>39</v>
      </c>
      <c r="R95" s="60">
        <v>45283</v>
      </c>
    </row>
    <row r="96" spans="1:18" s="31" customFormat="1" x14ac:dyDescent="0.25">
      <c r="A96" s="30">
        <v>85</v>
      </c>
      <c r="B96" s="114">
        <v>42</v>
      </c>
      <c r="C96" s="98" t="s">
        <v>448</v>
      </c>
      <c r="D96" s="99" t="s">
        <v>80</v>
      </c>
      <c r="E96" s="60">
        <v>35476</v>
      </c>
      <c r="F96" s="65">
        <f t="shared" si="3"/>
        <v>15</v>
      </c>
      <c r="G96" s="65">
        <f t="shared" si="4"/>
        <v>2</v>
      </c>
      <c r="H96" s="30">
        <f t="shared" si="5"/>
        <v>1997</v>
      </c>
      <c r="I96" s="109" t="s">
        <v>447</v>
      </c>
      <c r="J96" s="109" t="s">
        <v>862</v>
      </c>
      <c r="K96" s="117" t="s">
        <v>54</v>
      </c>
      <c r="L96" s="109" t="s">
        <v>863</v>
      </c>
      <c r="M96" s="117" t="s">
        <v>864</v>
      </c>
      <c r="N96" s="118">
        <v>45283</v>
      </c>
      <c r="O96" s="129" t="s">
        <v>294</v>
      </c>
      <c r="P96" s="130" t="s">
        <v>111</v>
      </c>
      <c r="Q96" s="131" t="s">
        <v>39</v>
      </c>
      <c r="R96" s="60">
        <v>45283</v>
      </c>
    </row>
    <row r="97" spans="1:18" s="31" customFormat="1" x14ac:dyDescent="0.25">
      <c r="A97" s="30">
        <v>86</v>
      </c>
      <c r="B97" s="114">
        <v>100</v>
      </c>
      <c r="C97" s="98" t="s">
        <v>450</v>
      </c>
      <c r="D97" s="99" t="s">
        <v>80</v>
      </c>
      <c r="E97" s="60">
        <v>37610</v>
      </c>
      <c r="F97" s="65">
        <f t="shared" si="3"/>
        <v>20</v>
      </c>
      <c r="G97" s="65">
        <f t="shared" si="4"/>
        <v>12</v>
      </c>
      <c r="H97" s="30">
        <f t="shared" si="5"/>
        <v>2002</v>
      </c>
      <c r="I97" s="109" t="s">
        <v>449</v>
      </c>
      <c r="J97" s="109" t="s">
        <v>865</v>
      </c>
      <c r="K97" s="117" t="s">
        <v>71</v>
      </c>
      <c r="L97" s="109" t="s">
        <v>159</v>
      </c>
      <c r="M97" s="117" t="s">
        <v>181</v>
      </c>
      <c r="N97" s="118">
        <v>45283</v>
      </c>
      <c r="O97" s="129" t="s">
        <v>294</v>
      </c>
      <c r="P97" s="130" t="s">
        <v>111</v>
      </c>
      <c r="Q97" s="131" t="s">
        <v>39</v>
      </c>
      <c r="R97" s="60">
        <v>45283</v>
      </c>
    </row>
    <row r="98" spans="1:18" s="31" customFormat="1" x14ac:dyDescent="0.25">
      <c r="A98" s="30">
        <v>87</v>
      </c>
      <c r="B98" s="114">
        <v>15</v>
      </c>
      <c r="C98" s="98" t="s">
        <v>452</v>
      </c>
      <c r="D98" s="99" t="s">
        <v>52</v>
      </c>
      <c r="E98" s="60">
        <v>37458</v>
      </c>
      <c r="F98" s="65">
        <f t="shared" si="3"/>
        <v>21</v>
      </c>
      <c r="G98" s="65">
        <f t="shared" si="4"/>
        <v>7</v>
      </c>
      <c r="H98" s="30">
        <f t="shared" si="5"/>
        <v>2002</v>
      </c>
      <c r="I98" s="109" t="s">
        <v>451</v>
      </c>
      <c r="J98" s="109" t="s">
        <v>866</v>
      </c>
      <c r="K98" s="117" t="s">
        <v>71</v>
      </c>
      <c r="L98" s="109" t="s">
        <v>159</v>
      </c>
      <c r="M98" s="117" t="s">
        <v>181</v>
      </c>
      <c r="N98" s="118">
        <v>45283</v>
      </c>
      <c r="O98" s="129" t="s">
        <v>294</v>
      </c>
      <c r="P98" s="130" t="s">
        <v>111</v>
      </c>
      <c r="Q98" s="131" t="s">
        <v>39</v>
      </c>
      <c r="R98" s="60">
        <v>45283</v>
      </c>
    </row>
    <row r="99" spans="1:18" s="31" customFormat="1" x14ac:dyDescent="0.25">
      <c r="A99" s="30">
        <v>88</v>
      </c>
      <c r="B99" s="114">
        <v>39</v>
      </c>
      <c r="C99" s="98" t="s">
        <v>223</v>
      </c>
      <c r="D99" s="99" t="s">
        <v>52</v>
      </c>
      <c r="E99" s="60">
        <v>37058</v>
      </c>
      <c r="F99" s="65">
        <f t="shared" si="3"/>
        <v>16</v>
      </c>
      <c r="G99" s="65">
        <f t="shared" si="4"/>
        <v>6</v>
      </c>
      <c r="H99" s="30">
        <f t="shared" si="5"/>
        <v>2001</v>
      </c>
      <c r="I99" s="109" t="s">
        <v>453</v>
      </c>
      <c r="J99" s="109" t="s">
        <v>867</v>
      </c>
      <c r="K99" s="117" t="s">
        <v>152</v>
      </c>
      <c r="L99" s="109" t="s">
        <v>277</v>
      </c>
      <c r="M99" s="117" t="s">
        <v>186</v>
      </c>
      <c r="N99" s="118">
        <v>45283</v>
      </c>
      <c r="O99" s="129" t="s">
        <v>294</v>
      </c>
      <c r="P99" s="130" t="s">
        <v>111</v>
      </c>
      <c r="Q99" s="131" t="s">
        <v>39</v>
      </c>
      <c r="R99" s="60">
        <v>45283</v>
      </c>
    </row>
    <row r="100" spans="1:18" s="31" customFormat="1" x14ac:dyDescent="0.25">
      <c r="A100" s="30">
        <v>89</v>
      </c>
      <c r="B100" s="114">
        <v>57</v>
      </c>
      <c r="C100" s="98" t="s">
        <v>455</v>
      </c>
      <c r="D100" s="99" t="s">
        <v>52</v>
      </c>
      <c r="E100" s="60">
        <v>36811</v>
      </c>
      <c r="F100" s="65">
        <f t="shared" si="3"/>
        <v>12</v>
      </c>
      <c r="G100" s="65">
        <f t="shared" si="4"/>
        <v>10</v>
      </c>
      <c r="H100" s="30">
        <f t="shared" si="5"/>
        <v>2000</v>
      </c>
      <c r="I100" s="109" t="s">
        <v>454</v>
      </c>
      <c r="J100" s="109" t="s">
        <v>868</v>
      </c>
      <c r="K100" s="117" t="s">
        <v>56</v>
      </c>
      <c r="L100" s="109" t="s">
        <v>183</v>
      </c>
      <c r="M100" s="117" t="s">
        <v>182</v>
      </c>
      <c r="N100" s="118">
        <v>45283</v>
      </c>
      <c r="O100" s="129" t="s">
        <v>294</v>
      </c>
      <c r="P100" s="130" t="s">
        <v>111</v>
      </c>
      <c r="Q100" s="131" t="s">
        <v>39</v>
      </c>
      <c r="R100" s="60">
        <v>45283</v>
      </c>
    </row>
    <row r="101" spans="1:18" s="31" customFormat="1" x14ac:dyDescent="0.25">
      <c r="A101" s="30">
        <v>90</v>
      </c>
      <c r="B101" s="114">
        <v>58</v>
      </c>
      <c r="C101" s="98" t="s">
        <v>109</v>
      </c>
      <c r="D101" s="99" t="s">
        <v>52</v>
      </c>
      <c r="E101" s="60">
        <v>36692</v>
      </c>
      <c r="F101" s="65">
        <f t="shared" si="3"/>
        <v>15</v>
      </c>
      <c r="G101" s="65">
        <f t="shared" si="4"/>
        <v>6</v>
      </c>
      <c r="H101" s="30">
        <f t="shared" si="5"/>
        <v>2000</v>
      </c>
      <c r="I101" s="109" t="s">
        <v>456</v>
      </c>
      <c r="J101" s="109" t="s">
        <v>869</v>
      </c>
      <c r="K101" s="117" t="s">
        <v>152</v>
      </c>
      <c r="L101" s="109" t="s">
        <v>870</v>
      </c>
      <c r="M101" s="117" t="s">
        <v>819</v>
      </c>
      <c r="N101" s="118">
        <v>45283</v>
      </c>
      <c r="O101" s="129" t="s">
        <v>294</v>
      </c>
      <c r="P101" s="130" t="s">
        <v>111</v>
      </c>
      <c r="Q101" s="131" t="s">
        <v>39</v>
      </c>
      <c r="R101" s="60">
        <v>45283</v>
      </c>
    </row>
    <row r="102" spans="1:18" s="31" customFormat="1" x14ac:dyDescent="0.25">
      <c r="A102" s="30">
        <v>91</v>
      </c>
      <c r="B102" s="114">
        <v>46</v>
      </c>
      <c r="C102" s="98" t="s">
        <v>458</v>
      </c>
      <c r="D102" s="99" t="s">
        <v>52</v>
      </c>
      <c r="E102" s="60">
        <v>37381</v>
      </c>
      <c r="F102" s="65">
        <f t="shared" si="3"/>
        <v>5</v>
      </c>
      <c r="G102" s="65">
        <f t="shared" si="4"/>
        <v>5</v>
      </c>
      <c r="H102" s="30">
        <f t="shared" si="5"/>
        <v>2002</v>
      </c>
      <c r="I102" s="109" t="s">
        <v>457</v>
      </c>
      <c r="J102" s="109" t="s">
        <v>871</v>
      </c>
      <c r="K102" s="117" t="s">
        <v>56</v>
      </c>
      <c r="L102" s="109" t="s">
        <v>275</v>
      </c>
      <c r="M102" s="117" t="s">
        <v>181</v>
      </c>
      <c r="N102" s="118">
        <v>45283</v>
      </c>
      <c r="O102" s="129" t="s">
        <v>294</v>
      </c>
      <c r="P102" s="130" t="s">
        <v>111</v>
      </c>
      <c r="Q102" s="131" t="s">
        <v>39</v>
      </c>
      <c r="R102" s="60">
        <v>45283</v>
      </c>
    </row>
    <row r="103" spans="1:18" s="31" customFormat="1" x14ac:dyDescent="0.25">
      <c r="A103" s="30">
        <v>92</v>
      </c>
      <c r="B103" s="114">
        <v>103</v>
      </c>
      <c r="C103" s="98" t="s">
        <v>158</v>
      </c>
      <c r="D103" s="99" t="s">
        <v>460</v>
      </c>
      <c r="E103" s="60">
        <v>36914</v>
      </c>
      <c r="F103" s="65">
        <f t="shared" si="3"/>
        <v>23</v>
      </c>
      <c r="G103" s="65">
        <f t="shared" si="4"/>
        <v>1</v>
      </c>
      <c r="H103" s="30">
        <f t="shared" si="5"/>
        <v>2001</v>
      </c>
      <c r="I103" s="109" t="s">
        <v>459</v>
      </c>
      <c r="J103" s="109" t="s">
        <v>872</v>
      </c>
      <c r="K103" s="117" t="s">
        <v>56</v>
      </c>
      <c r="L103" s="109" t="s">
        <v>106</v>
      </c>
      <c r="M103" s="117" t="s">
        <v>180</v>
      </c>
      <c r="N103" s="118">
        <v>45283</v>
      </c>
      <c r="O103" s="129" t="s">
        <v>294</v>
      </c>
      <c r="P103" s="130" t="s">
        <v>111</v>
      </c>
      <c r="Q103" s="131" t="s">
        <v>39</v>
      </c>
      <c r="R103" s="60">
        <v>45283</v>
      </c>
    </row>
    <row r="104" spans="1:18" s="31" customFormat="1" x14ac:dyDescent="0.25">
      <c r="A104" s="30">
        <v>93</v>
      </c>
      <c r="B104" s="114">
        <v>130</v>
      </c>
      <c r="C104" s="98" t="s">
        <v>462</v>
      </c>
      <c r="D104" s="99" t="s">
        <v>463</v>
      </c>
      <c r="E104" s="60">
        <v>37555</v>
      </c>
      <c r="F104" s="65">
        <f t="shared" si="3"/>
        <v>26</v>
      </c>
      <c r="G104" s="65">
        <f t="shared" si="4"/>
        <v>10</v>
      </c>
      <c r="H104" s="30">
        <f t="shared" si="5"/>
        <v>2002</v>
      </c>
      <c r="I104" s="109" t="s">
        <v>461</v>
      </c>
      <c r="J104" s="109" t="s">
        <v>873</v>
      </c>
      <c r="K104" s="117" t="s">
        <v>152</v>
      </c>
      <c r="L104" s="109" t="s">
        <v>270</v>
      </c>
      <c r="M104" s="117" t="s">
        <v>271</v>
      </c>
      <c r="N104" s="118">
        <v>45283</v>
      </c>
      <c r="O104" s="129" t="s">
        <v>294</v>
      </c>
      <c r="P104" s="130" t="s">
        <v>111</v>
      </c>
      <c r="Q104" s="131" t="s">
        <v>39</v>
      </c>
      <c r="R104" s="60">
        <v>45283</v>
      </c>
    </row>
    <row r="105" spans="1:18" s="31" customFormat="1" x14ac:dyDescent="0.25">
      <c r="A105" s="30">
        <v>94</v>
      </c>
      <c r="B105" s="114">
        <v>96</v>
      </c>
      <c r="C105" s="98" t="s">
        <v>164</v>
      </c>
      <c r="D105" s="99" t="s">
        <v>465</v>
      </c>
      <c r="E105" s="60">
        <v>37541</v>
      </c>
      <c r="F105" s="65">
        <f t="shared" si="3"/>
        <v>12</v>
      </c>
      <c r="G105" s="65">
        <f t="shared" si="4"/>
        <v>10</v>
      </c>
      <c r="H105" s="30">
        <f t="shared" si="5"/>
        <v>2002</v>
      </c>
      <c r="I105" s="109" t="s">
        <v>464</v>
      </c>
      <c r="J105" s="109" t="s">
        <v>874</v>
      </c>
      <c r="K105" s="117" t="s">
        <v>66</v>
      </c>
      <c r="L105" s="109" t="s">
        <v>135</v>
      </c>
      <c r="M105" s="117" t="s">
        <v>181</v>
      </c>
      <c r="N105" s="118">
        <v>45283</v>
      </c>
      <c r="O105" s="129" t="s">
        <v>294</v>
      </c>
      <c r="P105" s="130" t="s">
        <v>111</v>
      </c>
      <c r="Q105" s="131" t="s">
        <v>39</v>
      </c>
      <c r="R105" s="60">
        <v>45283</v>
      </c>
    </row>
    <row r="106" spans="1:18" s="31" customFormat="1" x14ac:dyDescent="0.25">
      <c r="A106" s="30">
        <v>95</v>
      </c>
      <c r="B106" s="114">
        <v>26</v>
      </c>
      <c r="C106" s="98" t="s">
        <v>467</v>
      </c>
      <c r="D106" s="99" t="s">
        <v>62</v>
      </c>
      <c r="E106" s="60">
        <v>36935</v>
      </c>
      <c r="F106" s="65">
        <f t="shared" si="3"/>
        <v>13</v>
      </c>
      <c r="G106" s="65">
        <f t="shared" si="4"/>
        <v>2</v>
      </c>
      <c r="H106" s="30">
        <f t="shared" si="5"/>
        <v>2001</v>
      </c>
      <c r="I106" s="109" t="s">
        <v>466</v>
      </c>
      <c r="J106" s="109" t="s">
        <v>875</v>
      </c>
      <c r="K106" s="117" t="s">
        <v>152</v>
      </c>
      <c r="L106" s="109" t="s">
        <v>277</v>
      </c>
      <c r="M106" s="117" t="s">
        <v>186</v>
      </c>
      <c r="N106" s="118">
        <v>45283</v>
      </c>
      <c r="O106" s="129" t="s">
        <v>294</v>
      </c>
      <c r="P106" s="130" t="s">
        <v>111</v>
      </c>
      <c r="Q106" s="131" t="s">
        <v>39</v>
      </c>
      <c r="R106" s="60">
        <v>45283</v>
      </c>
    </row>
    <row r="107" spans="1:18" s="31" customFormat="1" x14ac:dyDescent="0.25">
      <c r="A107" s="30">
        <v>96</v>
      </c>
      <c r="B107" s="114">
        <v>22</v>
      </c>
      <c r="C107" s="98" t="s">
        <v>469</v>
      </c>
      <c r="D107" s="99" t="s">
        <v>62</v>
      </c>
      <c r="E107" s="60">
        <v>37524</v>
      </c>
      <c r="F107" s="65">
        <f t="shared" si="3"/>
        <v>25</v>
      </c>
      <c r="G107" s="65">
        <f t="shared" si="4"/>
        <v>9</v>
      </c>
      <c r="H107" s="30">
        <f t="shared" si="5"/>
        <v>2002</v>
      </c>
      <c r="I107" s="109" t="s">
        <v>468</v>
      </c>
      <c r="J107" s="109" t="s">
        <v>876</v>
      </c>
      <c r="K107" s="117" t="s">
        <v>63</v>
      </c>
      <c r="L107" s="109" t="s">
        <v>287</v>
      </c>
      <c r="M107" s="117" t="s">
        <v>181</v>
      </c>
      <c r="N107" s="118">
        <v>45283</v>
      </c>
      <c r="O107" s="129" t="s">
        <v>294</v>
      </c>
      <c r="P107" s="130" t="s">
        <v>111</v>
      </c>
      <c r="Q107" s="131" t="s">
        <v>39</v>
      </c>
      <c r="R107" s="60">
        <v>45283</v>
      </c>
    </row>
    <row r="108" spans="1:18" s="31" customFormat="1" x14ac:dyDescent="0.25">
      <c r="A108" s="30">
        <v>97</v>
      </c>
      <c r="B108" s="114">
        <v>12</v>
      </c>
      <c r="C108" s="98" t="s">
        <v>471</v>
      </c>
      <c r="D108" s="99" t="s">
        <v>62</v>
      </c>
      <c r="E108" s="60">
        <v>37791</v>
      </c>
      <c r="F108" s="65">
        <f t="shared" si="3"/>
        <v>19</v>
      </c>
      <c r="G108" s="65">
        <f t="shared" si="4"/>
        <v>6</v>
      </c>
      <c r="H108" s="30">
        <f t="shared" si="5"/>
        <v>2003</v>
      </c>
      <c r="I108" s="109" t="s">
        <v>470</v>
      </c>
      <c r="J108" s="109" t="s">
        <v>877</v>
      </c>
      <c r="K108" s="117" t="s">
        <v>51</v>
      </c>
      <c r="L108" s="109" t="s">
        <v>878</v>
      </c>
      <c r="M108" s="117" t="s">
        <v>276</v>
      </c>
      <c r="N108" s="118">
        <v>45283</v>
      </c>
      <c r="O108" s="129" t="s">
        <v>294</v>
      </c>
      <c r="P108" s="130" t="s">
        <v>111</v>
      </c>
      <c r="Q108" s="131" t="s">
        <v>39</v>
      </c>
      <c r="R108" s="60">
        <v>45283</v>
      </c>
    </row>
    <row r="109" spans="1:18" s="31" customFormat="1" x14ac:dyDescent="0.25">
      <c r="A109" s="30">
        <v>98</v>
      </c>
      <c r="B109" s="114">
        <v>102</v>
      </c>
      <c r="C109" s="98" t="s">
        <v>473</v>
      </c>
      <c r="D109" s="99" t="s">
        <v>62</v>
      </c>
      <c r="E109" s="60">
        <v>37528</v>
      </c>
      <c r="F109" s="65">
        <f t="shared" si="3"/>
        <v>29</v>
      </c>
      <c r="G109" s="65">
        <f t="shared" si="4"/>
        <v>9</v>
      </c>
      <c r="H109" s="30">
        <f t="shared" si="5"/>
        <v>2002</v>
      </c>
      <c r="I109" s="109" t="s">
        <v>472</v>
      </c>
      <c r="J109" s="109" t="s">
        <v>879</v>
      </c>
      <c r="K109" s="117" t="s">
        <v>51</v>
      </c>
      <c r="L109" s="109" t="s">
        <v>121</v>
      </c>
      <c r="M109" s="117" t="s">
        <v>181</v>
      </c>
      <c r="N109" s="118">
        <v>45283</v>
      </c>
      <c r="O109" s="129" t="s">
        <v>294</v>
      </c>
      <c r="P109" s="130" t="s">
        <v>111</v>
      </c>
      <c r="Q109" s="131" t="s">
        <v>39</v>
      </c>
      <c r="R109" s="60">
        <v>45283</v>
      </c>
    </row>
    <row r="110" spans="1:18" s="31" customFormat="1" x14ac:dyDescent="0.25">
      <c r="A110" s="30">
        <v>99</v>
      </c>
      <c r="B110" s="114">
        <v>28</v>
      </c>
      <c r="C110" s="98" t="s">
        <v>475</v>
      </c>
      <c r="D110" s="99" t="s">
        <v>476</v>
      </c>
      <c r="E110" s="60">
        <v>37272</v>
      </c>
      <c r="F110" s="65">
        <f t="shared" si="3"/>
        <v>16</v>
      </c>
      <c r="G110" s="65">
        <f t="shared" si="4"/>
        <v>1</v>
      </c>
      <c r="H110" s="30">
        <f t="shared" si="5"/>
        <v>2002</v>
      </c>
      <c r="I110" s="109" t="s">
        <v>474</v>
      </c>
      <c r="J110" s="109" t="s">
        <v>880</v>
      </c>
      <c r="K110" s="117" t="s">
        <v>51</v>
      </c>
      <c r="L110" s="109" t="s">
        <v>121</v>
      </c>
      <c r="M110" s="117" t="s">
        <v>181</v>
      </c>
      <c r="N110" s="118">
        <v>45283</v>
      </c>
      <c r="O110" s="129" t="s">
        <v>294</v>
      </c>
      <c r="P110" s="130" t="s">
        <v>111</v>
      </c>
      <c r="Q110" s="131" t="s">
        <v>39</v>
      </c>
      <c r="R110" s="60">
        <v>45283</v>
      </c>
    </row>
    <row r="111" spans="1:18" s="31" customFormat="1" x14ac:dyDescent="0.25">
      <c r="A111" s="30">
        <v>100</v>
      </c>
      <c r="B111" s="114">
        <v>73</v>
      </c>
      <c r="C111" s="98" t="s">
        <v>478</v>
      </c>
      <c r="D111" s="99" t="s">
        <v>55</v>
      </c>
      <c r="E111" s="60">
        <v>37293</v>
      </c>
      <c r="F111" s="65">
        <f t="shared" si="3"/>
        <v>6</v>
      </c>
      <c r="G111" s="65">
        <f t="shared" si="4"/>
        <v>2</v>
      </c>
      <c r="H111" s="30">
        <f t="shared" si="5"/>
        <v>2002</v>
      </c>
      <c r="I111" s="109" t="s">
        <v>477</v>
      </c>
      <c r="J111" s="109" t="s">
        <v>881</v>
      </c>
      <c r="K111" s="117" t="s">
        <v>51</v>
      </c>
      <c r="L111" s="109" t="s">
        <v>121</v>
      </c>
      <c r="M111" s="117" t="s">
        <v>181</v>
      </c>
      <c r="N111" s="118">
        <v>45283</v>
      </c>
      <c r="O111" s="129" t="s">
        <v>294</v>
      </c>
      <c r="P111" s="130" t="s">
        <v>111</v>
      </c>
      <c r="Q111" s="131" t="s">
        <v>39</v>
      </c>
      <c r="R111" s="60">
        <v>45283</v>
      </c>
    </row>
    <row r="112" spans="1:18" s="31" customFormat="1" x14ac:dyDescent="0.25">
      <c r="A112" s="30">
        <v>101</v>
      </c>
      <c r="B112" s="114">
        <v>34</v>
      </c>
      <c r="C112" s="98" t="s">
        <v>480</v>
      </c>
      <c r="D112" s="99" t="s">
        <v>55</v>
      </c>
      <c r="E112" s="60">
        <v>37530</v>
      </c>
      <c r="F112" s="65">
        <f t="shared" si="3"/>
        <v>1</v>
      </c>
      <c r="G112" s="65">
        <f t="shared" si="4"/>
        <v>10</v>
      </c>
      <c r="H112" s="30">
        <f t="shared" si="5"/>
        <v>2002</v>
      </c>
      <c r="I112" s="109" t="s">
        <v>479</v>
      </c>
      <c r="J112" s="109" t="s">
        <v>882</v>
      </c>
      <c r="K112" s="117" t="s">
        <v>56</v>
      </c>
      <c r="L112" s="109" t="s">
        <v>275</v>
      </c>
      <c r="M112" s="117" t="s">
        <v>181</v>
      </c>
      <c r="N112" s="118">
        <v>45283</v>
      </c>
      <c r="O112" s="129" t="s">
        <v>294</v>
      </c>
      <c r="P112" s="130" t="s">
        <v>111</v>
      </c>
      <c r="Q112" s="131" t="s">
        <v>39</v>
      </c>
      <c r="R112" s="60">
        <v>45283</v>
      </c>
    </row>
    <row r="113" spans="1:18" s="31" customFormat="1" x14ac:dyDescent="0.25">
      <c r="A113" s="30">
        <v>102</v>
      </c>
      <c r="B113" s="114">
        <v>68</v>
      </c>
      <c r="C113" s="98" t="s">
        <v>188</v>
      </c>
      <c r="D113" s="99" t="s">
        <v>55</v>
      </c>
      <c r="E113" s="60">
        <v>36618</v>
      </c>
      <c r="F113" s="65">
        <f t="shared" si="3"/>
        <v>2</v>
      </c>
      <c r="G113" s="65">
        <f t="shared" si="4"/>
        <v>4</v>
      </c>
      <c r="H113" s="30">
        <f t="shared" si="5"/>
        <v>2000</v>
      </c>
      <c r="I113" s="109" t="s">
        <v>481</v>
      </c>
      <c r="J113" s="109" t="s">
        <v>883</v>
      </c>
      <c r="K113" s="117" t="s">
        <v>57</v>
      </c>
      <c r="L113" s="109" t="s">
        <v>285</v>
      </c>
      <c r="M113" s="117" t="s">
        <v>182</v>
      </c>
      <c r="N113" s="118">
        <v>45283</v>
      </c>
      <c r="O113" s="129" t="s">
        <v>294</v>
      </c>
      <c r="P113" s="130" t="s">
        <v>111</v>
      </c>
      <c r="Q113" s="131" t="s">
        <v>39</v>
      </c>
      <c r="R113" s="60">
        <v>45283</v>
      </c>
    </row>
    <row r="114" spans="1:18" s="31" customFormat="1" x14ac:dyDescent="0.25">
      <c r="A114" s="30">
        <v>103</v>
      </c>
      <c r="B114" s="114">
        <v>134</v>
      </c>
      <c r="C114" s="98" t="s">
        <v>483</v>
      </c>
      <c r="D114" s="99" t="s">
        <v>55</v>
      </c>
      <c r="E114" s="60">
        <v>37735</v>
      </c>
      <c r="F114" s="65">
        <f t="shared" si="3"/>
        <v>24</v>
      </c>
      <c r="G114" s="65">
        <f t="shared" si="4"/>
        <v>4</v>
      </c>
      <c r="H114" s="30">
        <f t="shared" si="5"/>
        <v>2003</v>
      </c>
      <c r="I114" s="109" t="s">
        <v>482</v>
      </c>
      <c r="J114" s="109" t="s">
        <v>884</v>
      </c>
      <c r="K114" s="117" t="s">
        <v>51</v>
      </c>
      <c r="L114" s="109" t="s">
        <v>878</v>
      </c>
      <c r="M114" s="117" t="s">
        <v>276</v>
      </c>
      <c r="N114" s="118">
        <v>45283</v>
      </c>
      <c r="O114" s="129" t="s">
        <v>294</v>
      </c>
      <c r="P114" s="130" t="s">
        <v>111</v>
      </c>
      <c r="Q114" s="131" t="s">
        <v>39</v>
      </c>
      <c r="R114" s="60">
        <v>45283</v>
      </c>
    </row>
    <row r="115" spans="1:18" s="31" customFormat="1" x14ac:dyDescent="0.25">
      <c r="A115" s="30">
        <v>104</v>
      </c>
      <c r="B115" s="114">
        <v>43</v>
      </c>
      <c r="C115" s="98" t="s">
        <v>485</v>
      </c>
      <c r="D115" s="99" t="s">
        <v>55</v>
      </c>
      <c r="E115" s="60">
        <v>37409</v>
      </c>
      <c r="F115" s="65">
        <f t="shared" si="3"/>
        <v>2</v>
      </c>
      <c r="G115" s="65">
        <f t="shared" si="4"/>
        <v>6</v>
      </c>
      <c r="H115" s="30">
        <f t="shared" si="5"/>
        <v>2002</v>
      </c>
      <c r="I115" s="109" t="s">
        <v>484</v>
      </c>
      <c r="J115" s="109" t="s">
        <v>885</v>
      </c>
      <c r="K115" s="117" t="s">
        <v>51</v>
      </c>
      <c r="L115" s="109" t="s">
        <v>121</v>
      </c>
      <c r="M115" s="117" t="s">
        <v>181</v>
      </c>
      <c r="N115" s="118">
        <v>45283</v>
      </c>
      <c r="O115" s="129" t="s">
        <v>294</v>
      </c>
      <c r="P115" s="130" t="s">
        <v>111</v>
      </c>
      <c r="Q115" s="131" t="s">
        <v>39</v>
      </c>
      <c r="R115" s="60">
        <v>45283</v>
      </c>
    </row>
    <row r="116" spans="1:18" s="31" customFormat="1" x14ac:dyDescent="0.25">
      <c r="A116" s="30">
        <v>105</v>
      </c>
      <c r="B116" s="114">
        <v>33</v>
      </c>
      <c r="C116" s="98" t="s">
        <v>487</v>
      </c>
      <c r="D116" s="99" t="s">
        <v>55</v>
      </c>
      <c r="E116" s="60">
        <v>37313</v>
      </c>
      <c r="F116" s="65">
        <f t="shared" si="3"/>
        <v>26</v>
      </c>
      <c r="G116" s="65">
        <f t="shared" si="4"/>
        <v>2</v>
      </c>
      <c r="H116" s="30">
        <f t="shared" si="5"/>
        <v>2002</v>
      </c>
      <c r="I116" s="109" t="s">
        <v>486</v>
      </c>
      <c r="J116" s="109" t="s">
        <v>886</v>
      </c>
      <c r="K116" s="117" t="s">
        <v>51</v>
      </c>
      <c r="L116" s="109" t="s">
        <v>121</v>
      </c>
      <c r="M116" s="117" t="s">
        <v>181</v>
      </c>
      <c r="N116" s="118">
        <v>45283</v>
      </c>
      <c r="O116" s="129" t="s">
        <v>294</v>
      </c>
      <c r="P116" s="130" t="s">
        <v>111</v>
      </c>
      <c r="Q116" s="130" t="s">
        <v>46</v>
      </c>
      <c r="R116" s="60">
        <v>45283</v>
      </c>
    </row>
    <row r="117" spans="1:18" s="31" customFormat="1" x14ac:dyDescent="0.25">
      <c r="A117" s="30">
        <v>106</v>
      </c>
      <c r="B117" s="114">
        <v>124</v>
      </c>
      <c r="C117" s="98" t="s">
        <v>489</v>
      </c>
      <c r="D117" s="99" t="s">
        <v>55</v>
      </c>
      <c r="E117" s="60">
        <v>37501</v>
      </c>
      <c r="F117" s="65">
        <f t="shared" si="3"/>
        <v>2</v>
      </c>
      <c r="G117" s="65">
        <f t="shared" si="4"/>
        <v>9</v>
      </c>
      <c r="H117" s="30">
        <f t="shared" si="5"/>
        <v>2002</v>
      </c>
      <c r="I117" s="109" t="s">
        <v>488</v>
      </c>
      <c r="J117" s="109" t="s">
        <v>887</v>
      </c>
      <c r="K117" s="117" t="s">
        <v>63</v>
      </c>
      <c r="L117" s="109" t="s">
        <v>810</v>
      </c>
      <c r="M117" s="117" t="s">
        <v>181</v>
      </c>
      <c r="N117" s="118">
        <v>45283</v>
      </c>
      <c r="O117" s="129" t="s">
        <v>294</v>
      </c>
      <c r="P117" s="130" t="s">
        <v>111</v>
      </c>
      <c r="Q117" s="130" t="s">
        <v>46</v>
      </c>
      <c r="R117" s="60">
        <v>45283</v>
      </c>
    </row>
    <row r="118" spans="1:18" s="31" customFormat="1" x14ac:dyDescent="0.25">
      <c r="A118" s="30">
        <v>107</v>
      </c>
      <c r="B118" s="114">
        <v>107</v>
      </c>
      <c r="C118" s="98" t="s">
        <v>491</v>
      </c>
      <c r="D118" s="99" t="s">
        <v>176</v>
      </c>
      <c r="E118" s="60">
        <v>37399</v>
      </c>
      <c r="F118" s="65">
        <f t="shared" si="3"/>
        <v>23</v>
      </c>
      <c r="G118" s="65">
        <f t="shared" si="4"/>
        <v>5</v>
      </c>
      <c r="H118" s="30">
        <f t="shared" si="5"/>
        <v>2002</v>
      </c>
      <c r="I118" s="109" t="s">
        <v>490</v>
      </c>
      <c r="J118" s="109" t="s">
        <v>888</v>
      </c>
      <c r="K118" s="117" t="s">
        <v>48</v>
      </c>
      <c r="L118" s="109" t="s">
        <v>269</v>
      </c>
      <c r="M118" s="117" t="s">
        <v>181</v>
      </c>
      <c r="N118" s="118">
        <v>45283</v>
      </c>
      <c r="O118" s="129" t="s">
        <v>294</v>
      </c>
      <c r="P118" s="130" t="s">
        <v>111</v>
      </c>
      <c r="Q118" s="130" t="s">
        <v>46</v>
      </c>
      <c r="R118" s="60">
        <v>45283</v>
      </c>
    </row>
    <row r="119" spans="1:18" s="31" customFormat="1" x14ac:dyDescent="0.25">
      <c r="A119" s="30">
        <v>108</v>
      </c>
      <c r="B119" s="114">
        <v>2</v>
      </c>
      <c r="C119" s="98" t="s">
        <v>245</v>
      </c>
      <c r="D119" s="99" t="s">
        <v>128</v>
      </c>
      <c r="E119" s="60">
        <v>37442</v>
      </c>
      <c r="F119" s="65">
        <f t="shared" si="3"/>
        <v>5</v>
      </c>
      <c r="G119" s="65">
        <f t="shared" si="4"/>
        <v>7</v>
      </c>
      <c r="H119" s="30">
        <f t="shared" si="5"/>
        <v>2002</v>
      </c>
      <c r="I119" s="109" t="s">
        <v>492</v>
      </c>
      <c r="J119" s="109" t="s">
        <v>889</v>
      </c>
      <c r="K119" s="117" t="s">
        <v>57</v>
      </c>
      <c r="L119" s="109" t="s">
        <v>126</v>
      </c>
      <c r="M119" s="117" t="s">
        <v>181</v>
      </c>
      <c r="N119" s="118">
        <v>45283</v>
      </c>
      <c r="O119" s="129" t="s">
        <v>294</v>
      </c>
      <c r="P119" s="130" t="s">
        <v>111</v>
      </c>
      <c r="Q119" s="130" t="s">
        <v>46</v>
      </c>
      <c r="R119" s="60">
        <v>45283</v>
      </c>
    </row>
    <row r="120" spans="1:18" s="31" customFormat="1" x14ac:dyDescent="0.25">
      <c r="A120" s="30">
        <v>109</v>
      </c>
      <c r="B120" s="114">
        <v>81</v>
      </c>
      <c r="C120" s="98" t="s">
        <v>494</v>
      </c>
      <c r="D120" s="99" t="s">
        <v>194</v>
      </c>
      <c r="E120" s="60">
        <v>37512</v>
      </c>
      <c r="F120" s="65">
        <f t="shared" si="3"/>
        <v>13</v>
      </c>
      <c r="G120" s="65">
        <f t="shared" si="4"/>
        <v>9</v>
      </c>
      <c r="H120" s="30">
        <f t="shared" si="5"/>
        <v>2002</v>
      </c>
      <c r="I120" s="109" t="s">
        <v>493</v>
      </c>
      <c r="J120" s="109" t="s">
        <v>890</v>
      </c>
      <c r="K120" s="117" t="s">
        <v>71</v>
      </c>
      <c r="L120" s="109" t="s">
        <v>159</v>
      </c>
      <c r="M120" s="117" t="s">
        <v>181</v>
      </c>
      <c r="N120" s="118">
        <v>45283</v>
      </c>
      <c r="O120" s="129" t="s">
        <v>294</v>
      </c>
      <c r="P120" s="130" t="s">
        <v>111</v>
      </c>
      <c r="Q120" s="130" t="s">
        <v>46</v>
      </c>
      <c r="R120" s="60">
        <v>45283</v>
      </c>
    </row>
    <row r="121" spans="1:18" s="31" customFormat="1" x14ac:dyDescent="0.25">
      <c r="A121" s="30">
        <v>110</v>
      </c>
      <c r="B121" s="114">
        <v>17</v>
      </c>
      <c r="C121" s="98" t="s">
        <v>496</v>
      </c>
      <c r="D121" s="99" t="s">
        <v>65</v>
      </c>
      <c r="E121" s="60">
        <v>37237</v>
      </c>
      <c r="F121" s="65">
        <f t="shared" si="3"/>
        <v>12</v>
      </c>
      <c r="G121" s="65">
        <f t="shared" si="4"/>
        <v>12</v>
      </c>
      <c r="H121" s="30">
        <f t="shared" si="5"/>
        <v>2001</v>
      </c>
      <c r="I121" s="109" t="s">
        <v>495</v>
      </c>
      <c r="J121" s="109" t="s">
        <v>891</v>
      </c>
      <c r="K121" s="117" t="s">
        <v>152</v>
      </c>
      <c r="L121" s="109" t="s">
        <v>277</v>
      </c>
      <c r="M121" s="117" t="s">
        <v>186</v>
      </c>
      <c r="N121" s="118">
        <v>45283</v>
      </c>
      <c r="O121" s="129" t="s">
        <v>294</v>
      </c>
      <c r="P121" s="130" t="s">
        <v>111</v>
      </c>
      <c r="Q121" s="130" t="s">
        <v>46</v>
      </c>
      <c r="R121" s="60">
        <v>45283</v>
      </c>
    </row>
    <row r="122" spans="1:18" s="31" customFormat="1" x14ac:dyDescent="0.25">
      <c r="A122" s="30">
        <v>111</v>
      </c>
      <c r="B122" s="114">
        <v>14</v>
      </c>
      <c r="C122" s="98" t="s">
        <v>498</v>
      </c>
      <c r="D122" s="99" t="s">
        <v>65</v>
      </c>
      <c r="E122" s="60">
        <v>37494</v>
      </c>
      <c r="F122" s="65">
        <f t="shared" si="3"/>
        <v>26</v>
      </c>
      <c r="G122" s="65">
        <f t="shared" si="4"/>
        <v>8</v>
      </c>
      <c r="H122" s="30">
        <f t="shared" si="5"/>
        <v>2002</v>
      </c>
      <c r="I122" s="109" t="s">
        <v>497</v>
      </c>
      <c r="J122" s="109" t="s">
        <v>892</v>
      </c>
      <c r="K122" s="117" t="s">
        <v>66</v>
      </c>
      <c r="L122" s="109" t="s">
        <v>135</v>
      </c>
      <c r="M122" s="117" t="s">
        <v>181</v>
      </c>
      <c r="N122" s="118">
        <v>45283</v>
      </c>
      <c r="O122" s="129" t="s">
        <v>294</v>
      </c>
      <c r="P122" s="130" t="s">
        <v>111</v>
      </c>
      <c r="Q122" s="130" t="s">
        <v>46</v>
      </c>
      <c r="R122" s="60">
        <v>45283</v>
      </c>
    </row>
    <row r="123" spans="1:18" s="31" customFormat="1" x14ac:dyDescent="0.25">
      <c r="A123" s="30">
        <v>112</v>
      </c>
      <c r="B123" s="114">
        <v>106</v>
      </c>
      <c r="C123" s="98" t="s">
        <v>500</v>
      </c>
      <c r="D123" s="99" t="s">
        <v>65</v>
      </c>
      <c r="E123" s="60">
        <v>37452</v>
      </c>
      <c r="F123" s="65">
        <f t="shared" si="3"/>
        <v>15</v>
      </c>
      <c r="G123" s="65">
        <f t="shared" si="4"/>
        <v>7</v>
      </c>
      <c r="H123" s="30">
        <f t="shared" si="5"/>
        <v>2002</v>
      </c>
      <c r="I123" s="109" t="s">
        <v>499</v>
      </c>
      <c r="J123" s="109" t="s">
        <v>893</v>
      </c>
      <c r="K123" s="117" t="s">
        <v>48</v>
      </c>
      <c r="L123" s="109" t="s">
        <v>269</v>
      </c>
      <c r="M123" s="117" t="s">
        <v>181</v>
      </c>
      <c r="N123" s="118">
        <v>45283</v>
      </c>
      <c r="O123" s="129" t="s">
        <v>294</v>
      </c>
      <c r="P123" s="130" t="s">
        <v>111</v>
      </c>
      <c r="Q123" s="130" t="s">
        <v>46</v>
      </c>
      <c r="R123" s="60">
        <v>45283</v>
      </c>
    </row>
    <row r="124" spans="1:18" s="31" customFormat="1" x14ac:dyDescent="0.25">
      <c r="A124" s="30">
        <v>113</v>
      </c>
      <c r="B124" s="114">
        <v>66</v>
      </c>
      <c r="C124" s="98" t="s">
        <v>502</v>
      </c>
      <c r="D124" s="99" t="s">
        <v>503</v>
      </c>
      <c r="E124" s="60">
        <v>36756</v>
      </c>
      <c r="F124" s="65">
        <f t="shared" si="3"/>
        <v>18</v>
      </c>
      <c r="G124" s="65">
        <f t="shared" si="4"/>
        <v>8</v>
      </c>
      <c r="H124" s="30">
        <f t="shared" si="5"/>
        <v>2000</v>
      </c>
      <c r="I124" s="109" t="s">
        <v>501</v>
      </c>
      <c r="J124" s="109" t="s">
        <v>894</v>
      </c>
      <c r="K124" s="117" t="s">
        <v>57</v>
      </c>
      <c r="L124" s="109" t="s">
        <v>285</v>
      </c>
      <c r="M124" s="117" t="s">
        <v>182</v>
      </c>
      <c r="N124" s="118">
        <v>45283</v>
      </c>
      <c r="O124" s="129" t="s">
        <v>294</v>
      </c>
      <c r="P124" s="130" t="s">
        <v>111</v>
      </c>
      <c r="Q124" s="130" t="s">
        <v>46</v>
      </c>
      <c r="R124" s="60">
        <v>45283</v>
      </c>
    </row>
    <row r="125" spans="1:18" s="31" customFormat="1" x14ac:dyDescent="0.25">
      <c r="A125" s="30">
        <v>114</v>
      </c>
      <c r="B125" s="114">
        <v>18</v>
      </c>
      <c r="C125" s="98" t="s">
        <v>505</v>
      </c>
      <c r="D125" s="99" t="s">
        <v>503</v>
      </c>
      <c r="E125" s="60">
        <v>37897</v>
      </c>
      <c r="F125" s="65">
        <f t="shared" si="3"/>
        <v>3</v>
      </c>
      <c r="G125" s="65">
        <f t="shared" si="4"/>
        <v>10</v>
      </c>
      <c r="H125" s="30">
        <f t="shared" si="5"/>
        <v>2003</v>
      </c>
      <c r="I125" s="109" t="s">
        <v>504</v>
      </c>
      <c r="J125" s="109" t="s">
        <v>895</v>
      </c>
      <c r="K125" s="117" t="s">
        <v>66</v>
      </c>
      <c r="L125" s="109" t="s">
        <v>279</v>
      </c>
      <c r="M125" s="117" t="s">
        <v>276</v>
      </c>
      <c r="N125" s="118">
        <v>45283</v>
      </c>
      <c r="O125" s="129" t="s">
        <v>294</v>
      </c>
      <c r="P125" s="130" t="s">
        <v>111</v>
      </c>
      <c r="Q125" s="130" t="s">
        <v>46</v>
      </c>
      <c r="R125" s="60">
        <v>45283</v>
      </c>
    </row>
    <row r="126" spans="1:18" s="31" customFormat="1" x14ac:dyDescent="0.25">
      <c r="A126" s="30">
        <v>115</v>
      </c>
      <c r="B126" s="114">
        <v>80</v>
      </c>
      <c r="C126" s="98" t="s">
        <v>232</v>
      </c>
      <c r="D126" s="99" t="s">
        <v>64</v>
      </c>
      <c r="E126" s="60">
        <v>37399</v>
      </c>
      <c r="F126" s="65">
        <f t="shared" si="3"/>
        <v>23</v>
      </c>
      <c r="G126" s="65">
        <f t="shared" si="4"/>
        <v>5</v>
      </c>
      <c r="H126" s="30">
        <f t="shared" si="5"/>
        <v>2002</v>
      </c>
      <c r="I126" s="109" t="s">
        <v>506</v>
      </c>
      <c r="J126" s="109" t="s">
        <v>896</v>
      </c>
      <c r="K126" s="117" t="s">
        <v>61</v>
      </c>
      <c r="L126" s="109" t="s">
        <v>280</v>
      </c>
      <c r="M126" s="117" t="s">
        <v>181</v>
      </c>
      <c r="N126" s="118">
        <v>45283</v>
      </c>
      <c r="O126" s="129" t="s">
        <v>294</v>
      </c>
      <c r="P126" s="130" t="s">
        <v>111</v>
      </c>
      <c r="Q126" s="130" t="s">
        <v>46</v>
      </c>
      <c r="R126" s="60">
        <v>45283</v>
      </c>
    </row>
    <row r="127" spans="1:18" s="31" customFormat="1" x14ac:dyDescent="0.25">
      <c r="A127" s="30">
        <v>116</v>
      </c>
      <c r="B127" s="114">
        <v>113</v>
      </c>
      <c r="C127" s="98" t="s">
        <v>377</v>
      </c>
      <c r="D127" s="99" t="s">
        <v>64</v>
      </c>
      <c r="E127" s="60">
        <v>37592</v>
      </c>
      <c r="F127" s="65">
        <f t="shared" si="3"/>
        <v>2</v>
      </c>
      <c r="G127" s="65">
        <f t="shared" si="4"/>
        <v>12</v>
      </c>
      <c r="H127" s="30">
        <f t="shared" si="5"/>
        <v>2002</v>
      </c>
      <c r="I127" s="109" t="s">
        <v>507</v>
      </c>
      <c r="J127" s="109" t="s">
        <v>897</v>
      </c>
      <c r="K127" s="117" t="s">
        <v>51</v>
      </c>
      <c r="L127" s="109" t="s">
        <v>121</v>
      </c>
      <c r="M127" s="117" t="s">
        <v>181</v>
      </c>
      <c r="N127" s="118">
        <v>45283</v>
      </c>
      <c r="O127" s="129" t="s">
        <v>294</v>
      </c>
      <c r="P127" s="130" t="s">
        <v>111</v>
      </c>
      <c r="Q127" s="130" t="s">
        <v>46</v>
      </c>
      <c r="R127" s="60">
        <v>45283</v>
      </c>
    </row>
    <row r="128" spans="1:18" s="31" customFormat="1" x14ac:dyDescent="0.25">
      <c r="A128" s="30">
        <v>117</v>
      </c>
      <c r="B128" s="114">
        <v>72</v>
      </c>
      <c r="C128" s="98" t="s">
        <v>509</v>
      </c>
      <c r="D128" s="99" t="s">
        <v>64</v>
      </c>
      <c r="E128" s="60">
        <v>37615</v>
      </c>
      <c r="F128" s="65">
        <f t="shared" si="3"/>
        <v>25</v>
      </c>
      <c r="G128" s="65">
        <f t="shared" si="4"/>
        <v>12</v>
      </c>
      <c r="H128" s="30">
        <f t="shared" si="5"/>
        <v>2002</v>
      </c>
      <c r="I128" s="109" t="s">
        <v>508</v>
      </c>
      <c r="J128" s="109" t="s">
        <v>898</v>
      </c>
      <c r="K128" s="117" t="s">
        <v>61</v>
      </c>
      <c r="L128" s="109" t="s">
        <v>280</v>
      </c>
      <c r="M128" s="117" t="s">
        <v>181</v>
      </c>
      <c r="N128" s="118">
        <v>45283</v>
      </c>
      <c r="O128" s="129" t="s">
        <v>294</v>
      </c>
      <c r="P128" s="130" t="s">
        <v>111</v>
      </c>
      <c r="Q128" s="130" t="s">
        <v>46</v>
      </c>
      <c r="R128" s="60">
        <v>45283</v>
      </c>
    </row>
    <row r="129" spans="1:18" s="31" customFormat="1" x14ac:dyDescent="0.25">
      <c r="A129" s="30">
        <v>118</v>
      </c>
      <c r="B129" s="114">
        <v>117</v>
      </c>
      <c r="C129" s="98" t="s">
        <v>511</v>
      </c>
      <c r="D129" s="99" t="s">
        <v>512</v>
      </c>
      <c r="E129" s="60">
        <v>37145</v>
      </c>
      <c r="F129" s="65">
        <f t="shared" si="3"/>
        <v>11</v>
      </c>
      <c r="G129" s="65">
        <f t="shared" si="4"/>
        <v>9</v>
      </c>
      <c r="H129" s="30">
        <f t="shared" si="5"/>
        <v>2001</v>
      </c>
      <c r="I129" s="109" t="s">
        <v>510</v>
      </c>
      <c r="J129" s="109" t="s">
        <v>899</v>
      </c>
      <c r="K129" s="117" t="s">
        <v>152</v>
      </c>
      <c r="L129" s="109" t="s">
        <v>185</v>
      </c>
      <c r="M129" s="117" t="s">
        <v>186</v>
      </c>
      <c r="N129" s="118">
        <v>45283</v>
      </c>
      <c r="O129" s="129" t="s">
        <v>294</v>
      </c>
      <c r="P129" s="130" t="s">
        <v>111</v>
      </c>
      <c r="Q129" s="130" t="s">
        <v>46</v>
      </c>
      <c r="R129" s="60">
        <v>45283</v>
      </c>
    </row>
    <row r="130" spans="1:18" s="31" customFormat="1" x14ac:dyDescent="0.25">
      <c r="A130" s="30">
        <v>119</v>
      </c>
      <c r="B130" s="114">
        <v>25</v>
      </c>
      <c r="C130" s="98" t="s">
        <v>514</v>
      </c>
      <c r="D130" s="99" t="s">
        <v>73</v>
      </c>
      <c r="E130" s="60">
        <v>37512</v>
      </c>
      <c r="F130" s="65">
        <f t="shared" si="3"/>
        <v>13</v>
      </c>
      <c r="G130" s="65">
        <f t="shared" si="4"/>
        <v>9</v>
      </c>
      <c r="H130" s="30">
        <f t="shared" si="5"/>
        <v>2002</v>
      </c>
      <c r="I130" s="109" t="s">
        <v>513</v>
      </c>
      <c r="J130" s="109" t="s">
        <v>900</v>
      </c>
      <c r="K130" s="117" t="s">
        <v>51</v>
      </c>
      <c r="L130" s="109" t="s">
        <v>121</v>
      </c>
      <c r="M130" s="117" t="s">
        <v>181</v>
      </c>
      <c r="N130" s="118">
        <v>45283</v>
      </c>
      <c r="O130" s="129" t="s">
        <v>294</v>
      </c>
      <c r="P130" s="130" t="s">
        <v>111</v>
      </c>
      <c r="Q130" s="130" t="s">
        <v>46</v>
      </c>
      <c r="R130" s="60">
        <v>45283</v>
      </c>
    </row>
    <row r="131" spans="1:18" s="31" customFormat="1" x14ac:dyDescent="0.25">
      <c r="A131" s="30">
        <v>120</v>
      </c>
      <c r="B131" s="114">
        <v>88</v>
      </c>
      <c r="C131" s="98" t="s">
        <v>125</v>
      </c>
      <c r="D131" s="99" t="s">
        <v>73</v>
      </c>
      <c r="E131" s="60">
        <v>37397</v>
      </c>
      <c r="F131" s="65">
        <f t="shared" si="3"/>
        <v>21</v>
      </c>
      <c r="G131" s="65">
        <f t="shared" si="4"/>
        <v>5</v>
      </c>
      <c r="H131" s="30">
        <f t="shared" si="5"/>
        <v>2002</v>
      </c>
      <c r="I131" s="109" t="s">
        <v>515</v>
      </c>
      <c r="J131" s="109" t="s">
        <v>901</v>
      </c>
      <c r="K131" s="117" t="s">
        <v>51</v>
      </c>
      <c r="L131" s="109" t="s">
        <v>121</v>
      </c>
      <c r="M131" s="117" t="s">
        <v>181</v>
      </c>
      <c r="N131" s="118">
        <v>45283</v>
      </c>
      <c r="O131" s="129" t="s">
        <v>294</v>
      </c>
      <c r="P131" s="130" t="s">
        <v>111</v>
      </c>
      <c r="Q131" s="130" t="s">
        <v>46</v>
      </c>
      <c r="R131" s="60">
        <v>45283</v>
      </c>
    </row>
    <row r="132" spans="1:18" s="31" customFormat="1" x14ac:dyDescent="0.25">
      <c r="A132" s="30">
        <v>121</v>
      </c>
      <c r="B132" s="114">
        <v>71</v>
      </c>
      <c r="C132" s="124" t="s">
        <v>228</v>
      </c>
      <c r="D132" s="125" t="s">
        <v>73</v>
      </c>
      <c r="E132" s="60">
        <v>37371</v>
      </c>
      <c r="F132" s="65">
        <f t="shared" si="3"/>
        <v>25</v>
      </c>
      <c r="G132" s="65">
        <f t="shared" si="4"/>
        <v>4</v>
      </c>
      <c r="H132" s="30">
        <f t="shared" si="5"/>
        <v>2002</v>
      </c>
      <c r="I132" s="109" t="s">
        <v>516</v>
      </c>
      <c r="J132" s="109" t="s">
        <v>902</v>
      </c>
      <c r="K132" s="126" t="s">
        <v>61</v>
      </c>
      <c r="L132" s="109" t="s">
        <v>280</v>
      </c>
      <c r="M132" s="117" t="s">
        <v>181</v>
      </c>
      <c r="N132" s="118">
        <v>45283</v>
      </c>
      <c r="O132" s="129" t="s">
        <v>294</v>
      </c>
      <c r="P132" s="130" t="s">
        <v>111</v>
      </c>
      <c r="Q132" s="130" t="s">
        <v>46</v>
      </c>
      <c r="R132" s="60">
        <v>45283</v>
      </c>
    </row>
    <row r="133" spans="1:18" s="32" customFormat="1" x14ac:dyDescent="0.25">
      <c r="A133" s="30">
        <v>122</v>
      </c>
      <c r="B133" s="114">
        <v>44</v>
      </c>
      <c r="C133" s="98" t="s">
        <v>518</v>
      </c>
      <c r="D133" s="99" t="s">
        <v>519</v>
      </c>
      <c r="E133" s="60">
        <v>36409</v>
      </c>
      <c r="F133" s="65">
        <f t="shared" si="3"/>
        <v>6</v>
      </c>
      <c r="G133" s="65">
        <f t="shared" si="4"/>
        <v>9</v>
      </c>
      <c r="H133" s="30">
        <f t="shared" si="5"/>
        <v>1999</v>
      </c>
      <c r="I133" s="109" t="s">
        <v>517</v>
      </c>
      <c r="J133" s="109" t="s">
        <v>903</v>
      </c>
      <c r="K133" s="117" t="s">
        <v>54</v>
      </c>
      <c r="L133" s="109" t="s">
        <v>904</v>
      </c>
      <c r="M133" s="117" t="s">
        <v>905</v>
      </c>
      <c r="N133" s="118">
        <v>45283</v>
      </c>
      <c r="O133" s="129" t="s">
        <v>294</v>
      </c>
      <c r="P133" s="130" t="s">
        <v>111</v>
      </c>
      <c r="Q133" s="130" t="s">
        <v>46</v>
      </c>
      <c r="R133" s="60">
        <v>45283</v>
      </c>
    </row>
    <row r="134" spans="1:18" s="31" customFormat="1" x14ac:dyDescent="0.25">
      <c r="A134" s="30">
        <v>123</v>
      </c>
      <c r="B134" s="114">
        <v>69</v>
      </c>
      <c r="C134" s="98" t="s">
        <v>195</v>
      </c>
      <c r="D134" s="99" t="s">
        <v>83</v>
      </c>
      <c r="E134" s="60">
        <v>37482</v>
      </c>
      <c r="F134" s="65">
        <f t="shared" si="3"/>
        <v>14</v>
      </c>
      <c r="G134" s="65">
        <f t="shared" si="4"/>
        <v>8</v>
      </c>
      <c r="H134" s="30">
        <f t="shared" si="5"/>
        <v>2002</v>
      </c>
      <c r="I134" s="109" t="s">
        <v>520</v>
      </c>
      <c r="J134" s="109" t="s">
        <v>906</v>
      </c>
      <c r="K134" s="117" t="s">
        <v>61</v>
      </c>
      <c r="L134" s="109" t="s">
        <v>280</v>
      </c>
      <c r="M134" s="117" t="s">
        <v>181</v>
      </c>
      <c r="N134" s="118">
        <v>45283</v>
      </c>
      <c r="O134" s="129" t="s">
        <v>294</v>
      </c>
      <c r="P134" s="130" t="s">
        <v>111</v>
      </c>
      <c r="Q134" s="130" t="s">
        <v>46</v>
      </c>
      <c r="R134" s="60">
        <v>45283</v>
      </c>
    </row>
    <row r="135" spans="1:18" s="31" customFormat="1" x14ac:dyDescent="0.25">
      <c r="A135" s="30">
        <v>124</v>
      </c>
      <c r="B135" s="114">
        <v>82</v>
      </c>
      <c r="C135" s="98" t="s">
        <v>522</v>
      </c>
      <c r="D135" s="99" t="s">
        <v>93</v>
      </c>
      <c r="E135" s="60">
        <v>37610</v>
      </c>
      <c r="F135" s="65">
        <f t="shared" si="3"/>
        <v>20</v>
      </c>
      <c r="G135" s="65">
        <f t="shared" si="4"/>
        <v>12</v>
      </c>
      <c r="H135" s="30">
        <f t="shared" si="5"/>
        <v>2002</v>
      </c>
      <c r="I135" s="109" t="s">
        <v>521</v>
      </c>
      <c r="J135" s="109" t="s">
        <v>907</v>
      </c>
      <c r="K135" s="117" t="s">
        <v>51</v>
      </c>
      <c r="L135" s="109" t="s">
        <v>121</v>
      </c>
      <c r="M135" s="117" t="s">
        <v>181</v>
      </c>
      <c r="N135" s="118">
        <v>45283</v>
      </c>
      <c r="O135" s="129" t="s">
        <v>294</v>
      </c>
      <c r="P135" s="130" t="s">
        <v>111</v>
      </c>
      <c r="Q135" s="130" t="s">
        <v>46</v>
      </c>
      <c r="R135" s="60">
        <v>45283</v>
      </c>
    </row>
    <row r="136" spans="1:18" s="31" customFormat="1" x14ac:dyDescent="0.25">
      <c r="A136" s="30">
        <v>125</v>
      </c>
      <c r="B136" s="114">
        <v>122</v>
      </c>
      <c r="C136" s="98" t="s">
        <v>524</v>
      </c>
      <c r="D136" s="99" t="s">
        <v>525</v>
      </c>
      <c r="E136" s="60">
        <v>37549</v>
      </c>
      <c r="F136" s="65">
        <f t="shared" si="3"/>
        <v>20</v>
      </c>
      <c r="G136" s="65">
        <f t="shared" si="4"/>
        <v>10</v>
      </c>
      <c r="H136" s="30">
        <f t="shared" si="5"/>
        <v>2002</v>
      </c>
      <c r="I136" s="109" t="s">
        <v>523</v>
      </c>
      <c r="J136" s="109" t="s">
        <v>908</v>
      </c>
      <c r="K136" s="117" t="s">
        <v>90</v>
      </c>
      <c r="L136" s="109" t="s">
        <v>273</v>
      </c>
      <c r="M136" s="117" t="s">
        <v>181</v>
      </c>
      <c r="N136" s="118">
        <v>45283</v>
      </c>
      <c r="O136" s="129" t="s">
        <v>294</v>
      </c>
      <c r="P136" s="130" t="s">
        <v>111</v>
      </c>
      <c r="Q136" s="130" t="s">
        <v>46</v>
      </c>
      <c r="R136" s="60">
        <v>45283</v>
      </c>
    </row>
    <row r="137" spans="1:18" s="31" customFormat="1" x14ac:dyDescent="0.25">
      <c r="A137" s="30">
        <v>126</v>
      </c>
      <c r="B137" s="114">
        <v>41</v>
      </c>
      <c r="C137" s="98" t="s">
        <v>527</v>
      </c>
      <c r="D137" s="99" t="s">
        <v>75</v>
      </c>
      <c r="E137" s="60">
        <v>37398</v>
      </c>
      <c r="F137" s="65">
        <f t="shared" si="3"/>
        <v>22</v>
      </c>
      <c r="G137" s="65">
        <f t="shared" si="4"/>
        <v>5</v>
      </c>
      <c r="H137" s="30">
        <f t="shared" si="5"/>
        <v>2002</v>
      </c>
      <c r="I137" s="109" t="s">
        <v>526</v>
      </c>
      <c r="J137" s="109" t="s">
        <v>909</v>
      </c>
      <c r="K137" s="117" t="s">
        <v>48</v>
      </c>
      <c r="L137" s="109" t="s">
        <v>269</v>
      </c>
      <c r="M137" s="117" t="s">
        <v>181</v>
      </c>
      <c r="N137" s="118">
        <v>45283</v>
      </c>
      <c r="O137" s="129" t="s">
        <v>294</v>
      </c>
      <c r="P137" s="130" t="s">
        <v>111</v>
      </c>
      <c r="Q137" s="130" t="s">
        <v>46</v>
      </c>
      <c r="R137" s="60">
        <v>45283</v>
      </c>
    </row>
    <row r="138" spans="1:18" s="31" customFormat="1" x14ac:dyDescent="0.25">
      <c r="A138" s="30">
        <v>127</v>
      </c>
      <c r="B138" s="114">
        <v>84</v>
      </c>
      <c r="C138" s="98" t="s">
        <v>529</v>
      </c>
      <c r="D138" s="99" t="s">
        <v>75</v>
      </c>
      <c r="E138" s="60">
        <v>37562</v>
      </c>
      <c r="F138" s="65">
        <f t="shared" si="3"/>
        <v>2</v>
      </c>
      <c r="G138" s="65">
        <f t="shared" si="4"/>
        <v>11</v>
      </c>
      <c r="H138" s="30">
        <f t="shared" si="5"/>
        <v>2002</v>
      </c>
      <c r="I138" s="109" t="s">
        <v>528</v>
      </c>
      <c r="J138" s="109" t="s">
        <v>910</v>
      </c>
      <c r="K138" s="117" t="s">
        <v>71</v>
      </c>
      <c r="L138" s="109" t="s">
        <v>159</v>
      </c>
      <c r="M138" s="117" t="s">
        <v>181</v>
      </c>
      <c r="N138" s="118">
        <v>45283</v>
      </c>
      <c r="O138" s="129" t="s">
        <v>294</v>
      </c>
      <c r="P138" s="130" t="s">
        <v>111</v>
      </c>
      <c r="Q138" s="130" t="s">
        <v>46</v>
      </c>
      <c r="R138" s="60">
        <v>45283</v>
      </c>
    </row>
    <row r="139" spans="1:18" s="31" customFormat="1" x14ac:dyDescent="0.25">
      <c r="A139" s="30">
        <v>128</v>
      </c>
      <c r="B139" s="114">
        <v>49</v>
      </c>
      <c r="C139" s="98" t="s">
        <v>227</v>
      </c>
      <c r="D139" s="99" t="s">
        <v>49</v>
      </c>
      <c r="E139" s="60">
        <v>37353</v>
      </c>
      <c r="F139" s="65">
        <f t="shared" si="3"/>
        <v>7</v>
      </c>
      <c r="G139" s="65">
        <f t="shared" si="4"/>
        <v>4</v>
      </c>
      <c r="H139" s="30">
        <f t="shared" si="5"/>
        <v>2002</v>
      </c>
      <c r="I139" s="109" t="s">
        <v>226</v>
      </c>
      <c r="J139" s="109" t="s">
        <v>260</v>
      </c>
      <c r="K139" s="117" t="s">
        <v>51</v>
      </c>
      <c r="L139" s="109" t="s">
        <v>121</v>
      </c>
      <c r="M139" s="117" t="s">
        <v>181</v>
      </c>
      <c r="N139" s="118">
        <v>45283</v>
      </c>
      <c r="O139" s="129" t="s">
        <v>294</v>
      </c>
      <c r="P139" s="130" t="s">
        <v>111</v>
      </c>
      <c r="Q139" s="130" t="s">
        <v>46</v>
      </c>
      <c r="R139" s="60">
        <v>45283</v>
      </c>
    </row>
    <row r="140" spans="1:18" s="31" customFormat="1" x14ac:dyDescent="0.25">
      <c r="A140" s="30">
        <v>129</v>
      </c>
      <c r="B140" s="114">
        <v>50</v>
      </c>
      <c r="C140" s="98" t="s">
        <v>142</v>
      </c>
      <c r="D140" s="99" t="s">
        <v>49</v>
      </c>
      <c r="E140" s="60">
        <v>37521</v>
      </c>
      <c r="F140" s="65">
        <f t="shared" ref="F140:F203" si="6">DAY(E140)</f>
        <v>22</v>
      </c>
      <c r="G140" s="65">
        <f t="shared" ref="G140:G203" si="7">MONTH(E140)</f>
        <v>9</v>
      </c>
      <c r="H140" s="30">
        <f t="shared" ref="H140:H203" si="8">YEAR(E140)</f>
        <v>2002</v>
      </c>
      <c r="I140" s="109" t="s">
        <v>530</v>
      </c>
      <c r="J140" s="109" t="s">
        <v>911</v>
      </c>
      <c r="K140" s="117" t="s">
        <v>57</v>
      </c>
      <c r="L140" s="109" t="s">
        <v>126</v>
      </c>
      <c r="M140" s="117" t="s">
        <v>181</v>
      </c>
      <c r="N140" s="118">
        <v>45283</v>
      </c>
      <c r="O140" s="129" t="s">
        <v>294</v>
      </c>
      <c r="P140" s="130" t="s">
        <v>111</v>
      </c>
      <c r="Q140" s="130" t="s">
        <v>46</v>
      </c>
      <c r="R140" s="60">
        <v>45283</v>
      </c>
    </row>
    <row r="141" spans="1:18" s="31" customFormat="1" x14ac:dyDescent="0.25">
      <c r="A141" s="30">
        <v>130</v>
      </c>
      <c r="B141" s="114">
        <v>112</v>
      </c>
      <c r="C141" s="98" t="s">
        <v>532</v>
      </c>
      <c r="D141" s="99" t="s">
        <v>49</v>
      </c>
      <c r="E141" s="60">
        <v>37415</v>
      </c>
      <c r="F141" s="65">
        <f t="shared" si="6"/>
        <v>8</v>
      </c>
      <c r="G141" s="65">
        <f t="shared" si="7"/>
        <v>6</v>
      </c>
      <c r="H141" s="30">
        <f t="shared" si="8"/>
        <v>2002</v>
      </c>
      <c r="I141" s="109" t="s">
        <v>531</v>
      </c>
      <c r="J141" s="109" t="s">
        <v>912</v>
      </c>
      <c r="K141" s="117" t="s">
        <v>51</v>
      </c>
      <c r="L141" s="109" t="s">
        <v>121</v>
      </c>
      <c r="M141" s="117" t="s">
        <v>181</v>
      </c>
      <c r="N141" s="118">
        <v>45283</v>
      </c>
      <c r="O141" s="129" t="s">
        <v>294</v>
      </c>
      <c r="P141" s="130" t="s">
        <v>111</v>
      </c>
      <c r="Q141" s="130" t="s">
        <v>46</v>
      </c>
      <c r="R141" s="60">
        <v>45283</v>
      </c>
    </row>
    <row r="142" spans="1:18" s="31" customFormat="1" x14ac:dyDescent="0.25">
      <c r="A142" s="30">
        <v>131</v>
      </c>
      <c r="B142" s="114">
        <v>108</v>
      </c>
      <c r="C142" s="98" t="s">
        <v>534</v>
      </c>
      <c r="D142" s="99" t="s">
        <v>123</v>
      </c>
      <c r="E142" s="60">
        <v>37440</v>
      </c>
      <c r="F142" s="65">
        <f t="shared" si="6"/>
        <v>3</v>
      </c>
      <c r="G142" s="65">
        <f t="shared" si="7"/>
        <v>7</v>
      </c>
      <c r="H142" s="30">
        <f t="shared" si="8"/>
        <v>2002</v>
      </c>
      <c r="I142" s="109" t="s">
        <v>533</v>
      </c>
      <c r="J142" s="109" t="s">
        <v>913</v>
      </c>
      <c r="K142" s="117" t="s">
        <v>48</v>
      </c>
      <c r="L142" s="109" t="s">
        <v>269</v>
      </c>
      <c r="M142" s="117" t="s">
        <v>181</v>
      </c>
      <c r="N142" s="118">
        <v>45283</v>
      </c>
      <c r="O142" s="129" t="s">
        <v>294</v>
      </c>
      <c r="P142" s="130" t="s">
        <v>111</v>
      </c>
      <c r="Q142" s="130" t="s">
        <v>46</v>
      </c>
      <c r="R142" s="60">
        <v>45283</v>
      </c>
    </row>
    <row r="143" spans="1:18" s="31" customFormat="1" x14ac:dyDescent="0.25">
      <c r="A143" s="30">
        <v>132</v>
      </c>
      <c r="B143" s="114">
        <v>131</v>
      </c>
      <c r="C143" s="98" t="s">
        <v>536</v>
      </c>
      <c r="D143" s="99" t="s">
        <v>123</v>
      </c>
      <c r="E143" s="60">
        <v>37976</v>
      </c>
      <c r="F143" s="65">
        <f t="shared" si="6"/>
        <v>21</v>
      </c>
      <c r="G143" s="65">
        <f t="shared" si="7"/>
        <v>12</v>
      </c>
      <c r="H143" s="30">
        <f t="shared" si="8"/>
        <v>2003</v>
      </c>
      <c r="I143" s="109" t="s">
        <v>535</v>
      </c>
      <c r="J143" s="109" t="s">
        <v>914</v>
      </c>
      <c r="K143" s="117" t="s">
        <v>51</v>
      </c>
      <c r="L143" s="109" t="s">
        <v>878</v>
      </c>
      <c r="M143" s="117" t="s">
        <v>276</v>
      </c>
      <c r="N143" s="118">
        <v>45283</v>
      </c>
      <c r="O143" s="129" t="s">
        <v>294</v>
      </c>
      <c r="P143" s="130" t="s">
        <v>111</v>
      </c>
      <c r="Q143" s="130" t="s">
        <v>46</v>
      </c>
      <c r="R143" s="60">
        <v>45283</v>
      </c>
    </row>
    <row r="144" spans="1:18" s="31" customFormat="1" x14ac:dyDescent="0.25">
      <c r="A144" s="30">
        <v>133</v>
      </c>
      <c r="B144" s="114">
        <v>59</v>
      </c>
      <c r="C144" s="98" t="s">
        <v>538</v>
      </c>
      <c r="D144" s="99" t="s">
        <v>76</v>
      </c>
      <c r="E144" s="60">
        <v>37359</v>
      </c>
      <c r="F144" s="65">
        <f t="shared" si="6"/>
        <v>13</v>
      </c>
      <c r="G144" s="65">
        <f t="shared" si="7"/>
        <v>4</v>
      </c>
      <c r="H144" s="30">
        <f t="shared" si="8"/>
        <v>2002</v>
      </c>
      <c r="I144" s="109" t="s">
        <v>537</v>
      </c>
      <c r="J144" s="109" t="s">
        <v>915</v>
      </c>
      <c r="K144" s="117" t="s">
        <v>56</v>
      </c>
      <c r="L144" s="109" t="s">
        <v>275</v>
      </c>
      <c r="M144" s="117" t="s">
        <v>181</v>
      </c>
      <c r="N144" s="118">
        <v>45283</v>
      </c>
      <c r="O144" s="129" t="s">
        <v>294</v>
      </c>
      <c r="P144" s="130" t="s">
        <v>111</v>
      </c>
      <c r="Q144" s="130" t="s">
        <v>46</v>
      </c>
      <c r="R144" s="60">
        <v>45283</v>
      </c>
    </row>
    <row r="145" spans="1:18" s="31" customFormat="1" x14ac:dyDescent="0.25">
      <c r="A145" s="30">
        <v>134</v>
      </c>
      <c r="B145" s="114">
        <v>136</v>
      </c>
      <c r="C145" s="98" t="s">
        <v>540</v>
      </c>
      <c r="D145" s="99" t="s">
        <v>76</v>
      </c>
      <c r="E145" s="60">
        <v>37581</v>
      </c>
      <c r="F145" s="65">
        <f t="shared" si="6"/>
        <v>21</v>
      </c>
      <c r="G145" s="65">
        <f t="shared" si="7"/>
        <v>11</v>
      </c>
      <c r="H145" s="30">
        <f t="shared" si="8"/>
        <v>2002</v>
      </c>
      <c r="I145" s="109" t="s">
        <v>539</v>
      </c>
      <c r="J145" s="109" t="s">
        <v>916</v>
      </c>
      <c r="K145" s="117" t="s">
        <v>61</v>
      </c>
      <c r="L145" s="109" t="s">
        <v>280</v>
      </c>
      <c r="M145" s="117" t="s">
        <v>181</v>
      </c>
      <c r="N145" s="118">
        <v>45283</v>
      </c>
      <c r="O145" s="129" t="s">
        <v>294</v>
      </c>
      <c r="P145" s="130" t="s">
        <v>111</v>
      </c>
      <c r="Q145" s="130" t="s">
        <v>46</v>
      </c>
      <c r="R145" s="60">
        <v>45283</v>
      </c>
    </row>
    <row r="146" spans="1:18" s="31" customFormat="1" x14ac:dyDescent="0.25">
      <c r="A146" s="30">
        <v>135</v>
      </c>
      <c r="B146" s="114">
        <v>31</v>
      </c>
      <c r="C146" s="98" t="s">
        <v>542</v>
      </c>
      <c r="D146" s="99" t="s">
        <v>76</v>
      </c>
      <c r="E146" s="60">
        <v>37591</v>
      </c>
      <c r="F146" s="65">
        <f t="shared" si="6"/>
        <v>1</v>
      </c>
      <c r="G146" s="65">
        <f t="shared" si="7"/>
        <v>12</v>
      </c>
      <c r="H146" s="30">
        <f t="shared" si="8"/>
        <v>2002</v>
      </c>
      <c r="I146" s="109" t="s">
        <v>541</v>
      </c>
      <c r="J146" s="109" t="s">
        <v>917</v>
      </c>
      <c r="K146" s="117" t="s">
        <v>51</v>
      </c>
      <c r="L146" s="109" t="s">
        <v>121</v>
      </c>
      <c r="M146" s="117" t="s">
        <v>181</v>
      </c>
      <c r="N146" s="118">
        <v>45283</v>
      </c>
      <c r="O146" s="129" t="s">
        <v>294</v>
      </c>
      <c r="P146" s="130" t="s">
        <v>111</v>
      </c>
      <c r="Q146" s="130" t="s">
        <v>46</v>
      </c>
      <c r="R146" s="60">
        <v>45283</v>
      </c>
    </row>
    <row r="147" spans="1:18" s="31" customFormat="1" x14ac:dyDescent="0.25">
      <c r="A147" s="30">
        <v>136</v>
      </c>
      <c r="B147" s="114">
        <v>85</v>
      </c>
      <c r="C147" s="98" t="s">
        <v>544</v>
      </c>
      <c r="D147" s="99" t="s">
        <v>197</v>
      </c>
      <c r="E147" s="60">
        <v>37350</v>
      </c>
      <c r="F147" s="65">
        <f t="shared" si="6"/>
        <v>4</v>
      </c>
      <c r="G147" s="65">
        <f t="shared" si="7"/>
        <v>4</v>
      </c>
      <c r="H147" s="30">
        <f t="shared" si="8"/>
        <v>2002</v>
      </c>
      <c r="I147" s="109" t="s">
        <v>543</v>
      </c>
      <c r="J147" s="109" t="s">
        <v>918</v>
      </c>
      <c r="K147" s="117" t="s">
        <v>71</v>
      </c>
      <c r="L147" s="109" t="s">
        <v>159</v>
      </c>
      <c r="M147" s="117" t="s">
        <v>181</v>
      </c>
      <c r="N147" s="118">
        <v>45283</v>
      </c>
      <c r="O147" s="129" t="s">
        <v>294</v>
      </c>
      <c r="P147" s="130" t="s">
        <v>111</v>
      </c>
      <c r="Q147" s="130" t="s">
        <v>46</v>
      </c>
      <c r="R147" s="60">
        <v>45283</v>
      </c>
    </row>
    <row r="148" spans="1:18" s="31" customFormat="1" x14ac:dyDescent="0.25">
      <c r="A148" s="30">
        <v>137</v>
      </c>
      <c r="B148" s="114">
        <v>101</v>
      </c>
      <c r="C148" s="98" t="s">
        <v>140</v>
      </c>
      <c r="D148" s="99" t="s">
        <v>546</v>
      </c>
      <c r="E148" s="60">
        <v>37475</v>
      </c>
      <c r="F148" s="65">
        <f t="shared" si="6"/>
        <v>7</v>
      </c>
      <c r="G148" s="65">
        <f t="shared" si="7"/>
        <v>8</v>
      </c>
      <c r="H148" s="30">
        <f t="shared" si="8"/>
        <v>2002</v>
      </c>
      <c r="I148" s="109" t="s">
        <v>545</v>
      </c>
      <c r="J148" s="109" t="s">
        <v>919</v>
      </c>
      <c r="K148" s="117" t="s">
        <v>66</v>
      </c>
      <c r="L148" s="109" t="s">
        <v>135</v>
      </c>
      <c r="M148" s="117" t="s">
        <v>181</v>
      </c>
      <c r="N148" s="118">
        <v>45283</v>
      </c>
      <c r="O148" s="129" t="s">
        <v>294</v>
      </c>
      <c r="P148" s="130" t="s">
        <v>111</v>
      </c>
      <c r="Q148" s="130" t="s">
        <v>46</v>
      </c>
      <c r="R148" s="60">
        <v>45283</v>
      </c>
    </row>
    <row r="149" spans="1:18" s="31" customFormat="1" x14ac:dyDescent="0.25">
      <c r="A149" s="30">
        <v>138</v>
      </c>
      <c r="B149" s="114">
        <v>261</v>
      </c>
      <c r="C149" s="98" t="s">
        <v>548</v>
      </c>
      <c r="D149" s="99" t="s">
        <v>117</v>
      </c>
      <c r="E149" s="60">
        <v>37120</v>
      </c>
      <c r="F149" s="65">
        <f t="shared" si="6"/>
        <v>17</v>
      </c>
      <c r="G149" s="65">
        <f t="shared" si="7"/>
        <v>8</v>
      </c>
      <c r="H149" s="30">
        <f t="shared" si="8"/>
        <v>2001</v>
      </c>
      <c r="I149" s="109" t="s">
        <v>547</v>
      </c>
      <c r="J149" s="109" t="s">
        <v>920</v>
      </c>
      <c r="K149" s="117" t="s">
        <v>63</v>
      </c>
      <c r="L149" s="109" t="s">
        <v>105</v>
      </c>
      <c r="M149" s="117" t="s">
        <v>180</v>
      </c>
      <c r="N149" s="118">
        <v>45283</v>
      </c>
      <c r="O149" s="130" t="s">
        <v>295</v>
      </c>
      <c r="P149" s="129" t="s">
        <v>110</v>
      </c>
      <c r="Q149" s="130" t="s">
        <v>44</v>
      </c>
      <c r="R149" s="60">
        <v>45283</v>
      </c>
    </row>
    <row r="150" spans="1:18" s="31" customFormat="1" x14ac:dyDescent="0.25">
      <c r="A150" s="30">
        <v>139</v>
      </c>
      <c r="B150" s="114">
        <v>211</v>
      </c>
      <c r="C150" s="98" t="s">
        <v>550</v>
      </c>
      <c r="D150" s="99" t="s">
        <v>117</v>
      </c>
      <c r="E150" s="60">
        <v>37933</v>
      </c>
      <c r="F150" s="65">
        <f t="shared" si="6"/>
        <v>8</v>
      </c>
      <c r="G150" s="65">
        <f t="shared" si="7"/>
        <v>11</v>
      </c>
      <c r="H150" s="30">
        <f t="shared" si="8"/>
        <v>2003</v>
      </c>
      <c r="I150" s="109" t="s">
        <v>549</v>
      </c>
      <c r="J150" s="109" t="s">
        <v>921</v>
      </c>
      <c r="K150" s="117" t="s">
        <v>57</v>
      </c>
      <c r="L150" s="109" t="s">
        <v>288</v>
      </c>
      <c r="M150" s="117" t="s">
        <v>276</v>
      </c>
      <c r="N150" s="118">
        <v>45283</v>
      </c>
      <c r="O150" s="130" t="s">
        <v>295</v>
      </c>
      <c r="P150" s="129" t="s">
        <v>110</v>
      </c>
      <c r="Q150" s="130" t="s">
        <v>44</v>
      </c>
      <c r="R150" s="60">
        <v>45283</v>
      </c>
    </row>
    <row r="151" spans="1:18" s="31" customFormat="1" x14ac:dyDescent="0.25">
      <c r="A151" s="30">
        <v>140</v>
      </c>
      <c r="B151" s="114">
        <v>229</v>
      </c>
      <c r="C151" s="98" t="s">
        <v>552</v>
      </c>
      <c r="D151" s="99" t="s">
        <v>117</v>
      </c>
      <c r="E151" s="60">
        <v>37117</v>
      </c>
      <c r="F151" s="65">
        <f t="shared" si="6"/>
        <v>14</v>
      </c>
      <c r="G151" s="65">
        <f t="shared" si="7"/>
        <v>8</v>
      </c>
      <c r="H151" s="30">
        <f t="shared" si="8"/>
        <v>2001</v>
      </c>
      <c r="I151" s="109" t="s">
        <v>551</v>
      </c>
      <c r="J151" s="109" t="s">
        <v>922</v>
      </c>
      <c r="K151" s="117" t="s">
        <v>152</v>
      </c>
      <c r="L151" s="109" t="s">
        <v>274</v>
      </c>
      <c r="M151" s="117" t="s">
        <v>186</v>
      </c>
      <c r="N151" s="118">
        <v>45283</v>
      </c>
      <c r="O151" s="130" t="s">
        <v>295</v>
      </c>
      <c r="P151" s="129" t="s">
        <v>110</v>
      </c>
      <c r="Q151" s="130" t="s">
        <v>44</v>
      </c>
      <c r="R151" s="60">
        <v>45283</v>
      </c>
    </row>
    <row r="152" spans="1:18" s="31" customFormat="1" x14ac:dyDescent="0.25">
      <c r="A152" s="30">
        <v>141</v>
      </c>
      <c r="B152" s="114">
        <v>162</v>
      </c>
      <c r="C152" s="98" t="s">
        <v>554</v>
      </c>
      <c r="D152" s="99" t="s">
        <v>50</v>
      </c>
      <c r="E152" s="60">
        <v>37486</v>
      </c>
      <c r="F152" s="65">
        <f t="shared" si="6"/>
        <v>18</v>
      </c>
      <c r="G152" s="65">
        <f t="shared" si="7"/>
        <v>8</v>
      </c>
      <c r="H152" s="30">
        <f t="shared" si="8"/>
        <v>2002</v>
      </c>
      <c r="I152" s="109" t="s">
        <v>553</v>
      </c>
      <c r="J152" s="109" t="s">
        <v>923</v>
      </c>
      <c r="K152" s="117" t="s">
        <v>71</v>
      </c>
      <c r="L152" s="109" t="s">
        <v>159</v>
      </c>
      <c r="M152" s="117" t="s">
        <v>181</v>
      </c>
      <c r="N152" s="118">
        <v>45283</v>
      </c>
      <c r="O152" s="130" t="s">
        <v>295</v>
      </c>
      <c r="P152" s="129" t="s">
        <v>110</v>
      </c>
      <c r="Q152" s="130" t="s">
        <v>44</v>
      </c>
      <c r="R152" s="60">
        <v>45283</v>
      </c>
    </row>
    <row r="153" spans="1:18" s="31" customFormat="1" x14ac:dyDescent="0.25">
      <c r="A153" s="30">
        <v>142</v>
      </c>
      <c r="B153" s="114">
        <v>141</v>
      </c>
      <c r="C153" s="98" t="s">
        <v>556</v>
      </c>
      <c r="D153" s="99" t="s">
        <v>50</v>
      </c>
      <c r="E153" s="60">
        <v>37310</v>
      </c>
      <c r="F153" s="65">
        <f t="shared" si="6"/>
        <v>23</v>
      </c>
      <c r="G153" s="65">
        <f t="shared" si="7"/>
        <v>2</v>
      </c>
      <c r="H153" s="30">
        <f t="shared" si="8"/>
        <v>2002</v>
      </c>
      <c r="I153" s="109" t="s">
        <v>555</v>
      </c>
      <c r="J153" s="109" t="s">
        <v>924</v>
      </c>
      <c r="K153" s="117" t="s">
        <v>71</v>
      </c>
      <c r="L153" s="109" t="s">
        <v>159</v>
      </c>
      <c r="M153" s="117" t="s">
        <v>181</v>
      </c>
      <c r="N153" s="118">
        <v>45283</v>
      </c>
      <c r="O153" s="130" t="s">
        <v>295</v>
      </c>
      <c r="P153" s="129" t="s">
        <v>110</v>
      </c>
      <c r="Q153" s="130" t="s">
        <v>44</v>
      </c>
      <c r="R153" s="60">
        <v>45283</v>
      </c>
    </row>
    <row r="154" spans="1:18" s="31" customFormat="1" x14ac:dyDescent="0.25">
      <c r="A154" s="30">
        <v>143</v>
      </c>
      <c r="B154" s="114">
        <v>262</v>
      </c>
      <c r="C154" s="98" t="s">
        <v>558</v>
      </c>
      <c r="D154" s="99" t="s">
        <v>50</v>
      </c>
      <c r="E154" s="60">
        <v>36893</v>
      </c>
      <c r="F154" s="65">
        <f t="shared" si="6"/>
        <v>2</v>
      </c>
      <c r="G154" s="65">
        <f t="shared" si="7"/>
        <v>1</v>
      </c>
      <c r="H154" s="30">
        <f t="shared" si="8"/>
        <v>2001</v>
      </c>
      <c r="I154" s="109" t="s">
        <v>557</v>
      </c>
      <c r="J154" s="109" t="s">
        <v>925</v>
      </c>
      <c r="K154" s="117" t="s">
        <v>57</v>
      </c>
      <c r="L154" s="109" t="s">
        <v>102</v>
      </c>
      <c r="M154" s="117" t="s">
        <v>180</v>
      </c>
      <c r="N154" s="118">
        <v>45283</v>
      </c>
      <c r="O154" s="130" t="s">
        <v>295</v>
      </c>
      <c r="P154" s="129" t="s">
        <v>110</v>
      </c>
      <c r="Q154" s="130" t="s">
        <v>44</v>
      </c>
      <c r="R154" s="60">
        <v>45283</v>
      </c>
    </row>
    <row r="155" spans="1:18" s="102" customFormat="1" x14ac:dyDescent="0.25">
      <c r="A155" s="30">
        <v>144</v>
      </c>
      <c r="B155" s="114">
        <v>259</v>
      </c>
      <c r="C155" s="98" t="s">
        <v>560</v>
      </c>
      <c r="D155" s="99" t="s">
        <v>50</v>
      </c>
      <c r="E155" s="60">
        <v>37437</v>
      </c>
      <c r="F155" s="65">
        <f t="shared" si="6"/>
        <v>30</v>
      </c>
      <c r="G155" s="65">
        <f t="shared" si="7"/>
        <v>6</v>
      </c>
      <c r="H155" s="30">
        <f t="shared" si="8"/>
        <v>2002</v>
      </c>
      <c r="I155" s="109" t="s">
        <v>559</v>
      </c>
      <c r="J155" s="109" t="s">
        <v>926</v>
      </c>
      <c r="K155" s="117" t="s">
        <v>71</v>
      </c>
      <c r="L155" s="109" t="s">
        <v>159</v>
      </c>
      <c r="M155" s="117" t="s">
        <v>181</v>
      </c>
      <c r="N155" s="118">
        <v>45283</v>
      </c>
      <c r="O155" s="130" t="s">
        <v>295</v>
      </c>
      <c r="P155" s="129" t="s">
        <v>110</v>
      </c>
      <c r="Q155" s="130" t="s">
        <v>44</v>
      </c>
      <c r="R155" s="60">
        <v>45283</v>
      </c>
    </row>
    <row r="156" spans="1:18" s="31" customFormat="1" x14ac:dyDescent="0.25">
      <c r="A156" s="30">
        <v>145</v>
      </c>
      <c r="B156" s="114">
        <v>235</v>
      </c>
      <c r="C156" s="98" t="s">
        <v>562</v>
      </c>
      <c r="D156" s="99" t="s">
        <v>50</v>
      </c>
      <c r="E156" s="60">
        <v>37145</v>
      </c>
      <c r="F156" s="65">
        <f t="shared" si="6"/>
        <v>11</v>
      </c>
      <c r="G156" s="65">
        <f t="shared" si="7"/>
        <v>9</v>
      </c>
      <c r="H156" s="30">
        <f t="shared" si="8"/>
        <v>2001</v>
      </c>
      <c r="I156" s="109" t="s">
        <v>561</v>
      </c>
      <c r="J156" s="109" t="s">
        <v>927</v>
      </c>
      <c r="K156" s="117" t="s">
        <v>56</v>
      </c>
      <c r="L156" s="109" t="s">
        <v>101</v>
      </c>
      <c r="M156" s="117" t="s">
        <v>180</v>
      </c>
      <c r="N156" s="118">
        <v>45283</v>
      </c>
      <c r="O156" s="130" t="s">
        <v>295</v>
      </c>
      <c r="P156" s="129" t="s">
        <v>110</v>
      </c>
      <c r="Q156" s="130" t="s">
        <v>44</v>
      </c>
      <c r="R156" s="60">
        <v>45283</v>
      </c>
    </row>
    <row r="157" spans="1:18" s="31" customFormat="1" x14ac:dyDescent="0.25">
      <c r="A157" s="30">
        <v>146</v>
      </c>
      <c r="B157" s="114">
        <v>244</v>
      </c>
      <c r="C157" s="98" t="s">
        <v>143</v>
      </c>
      <c r="D157" s="99" t="s">
        <v>50</v>
      </c>
      <c r="E157" s="60">
        <v>36952</v>
      </c>
      <c r="F157" s="65">
        <f t="shared" si="6"/>
        <v>2</v>
      </c>
      <c r="G157" s="65">
        <f t="shared" si="7"/>
        <v>3</v>
      </c>
      <c r="H157" s="30">
        <f t="shared" si="8"/>
        <v>2001</v>
      </c>
      <c r="I157" s="109" t="s">
        <v>563</v>
      </c>
      <c r="J157" s="109" t="s">
        <v>928</v>
      </c>
      <c r="K157" s="117" t="s">
        <v>56</v>
      </c>
      <c r="L157" s="109" t="s">
        <v>101</v>
      </c>
      <c r="M157" s="117" t="s">
        <v>180</v>
      </c>
      <c r="N157" s="118">
        <v>45283</v>
      </c>
      <c r="O157" s="130" t="s">
        <v>295</v>
      </c>
      <c r="P157" s="129" t="s">
        <v>110</v>
      </c>
      <c r="Q157" s="130" t="s">
        <v>44</v>
      </c>
      <c r="R157" s="60">
        <v>45283</v>
      </c>
    </row>
    <row r="158" spans="1:18" s="31" customFormat="1" x14ac:dyDescent="0.25">
      <c r="A158" s="30">
        <v>147</v>
      </c>
      <c r="B158" s="114">
        <v>268</v>
      </c>
      <c r="C158" s="98" t="s">
        <v>245</v>
      </c>
      <c r="D158" s="99" t="s">
        <v>50</v>
      </c>
      <c r="E158" s="60">
        <v>37510</v>
      </c>
      <c r="F158" s="65">
        <f t="shared" si="6"/>
        <v>11</v>
      </c>
      <c r="G158" s="65">
        <f t="shared" si="7"/>
        <v>9</v>
      </c>
      <c r="H158" s="30">
        <f t="shared" si="8"/>
        <v>2002</v>
      </c>
      <c r="I158" s="109" t="s">
        <v>564</v>
      </c>
      <c r="J158" s="109" t="s">
        <v>929</v>
      </c>
      <c r="K158" s="117" t="s">
        <v>51</v>
      </c>
      <c r="L158" s="109" t="s">
        <v>121</v>
      </c>
      <c r="M158" s="117" t="s">
        <v>181</v>
      </c>
      <c r="N158" s="118">
        <v>45283</v>
      </c>
      <c r="O158" s="130" t="s">
        <v>295</v>
      </c>
      <c r="P158" s="129" t="s">
        <v>110</v>
      </c>
      <c r="Q158" s="130" t="s">
        <v>44</v>
      </c>
      <c r="R158" s="60">
        <v>45283</v>
      </c>
    </row>
    <row r="159" spans="1:18" s="31" customFormat="1" x14ac:dyDescent="0.25">
      <c r="A159" s="30">
        <v>148</v>
      </c>
      <c r="B159" s="114">
        <v>183</v>
      </c>
      <c r="C159" s="98" t="s">
        <v>566</v>
      </c>
      <c r="D159" s="99" t="s">
        <v>50</v>
      </c>
      <c r="E159" s="60">
        <v>37461</v>
      </c>
      <c r="F159" s="65">
        <f t="shared" si="6"/>
        <v>24</v>
      </c>
      <c r="G159" s="65">
        <f t="shared" si="7"/>
        <v>7</v>
      </c>
      <c r="H159" s="30">
        <f t="shared" si="8"/>
        <v>2002</v>
      </c>
      <c r="I159" s="109" t="s">
        <v>565</v>
      </c>
      <c r="J159" s="109" t="s">
        <v>930</v>
      </c>
      <c r="K159" s="117" t="s">
        <v>57</v>
      </c>
      <c r="L159" s="109" t="s">
        <v>139</v>
      </c>
      <c r="M159" s="117" t="s">
        <v>181</v>
      </c>
      <c r="N159" s="118">
        <v>45283</v>
      </c>
      <c r="O159" s="130" t="s">
        <v>295</v>
      </c>
      <c r="P159" s="129" t="s">
        <v>110</v>
      </c>
      <c r="Q159" s="130" t="s">
        <v>44</v>
      </c>
      <c r="R159" s="60">
        <v>45283</v>
      </c>
    </row>
    <row r="160" spans="1:18" s="31" customFormat="1" x14ac:dyDescent="0.25">
      <c r="A160" s="30">
        <v>149</v>
      </c>
      <c r="B160" s="114">
        <v>163</v>
      </c>
      <c r="C160" s="98" t="s">
        <v>568</v>
      </c>
      <c r="D160" s="99" t="s">
        <v>50</v>
      </c>
      <c r="E160" s="60">
        <v>37532</v>
      </c>
      <c r="F160" s="65">
        <f t="shared" si="6"/>
        <v>3</v>
      </c>
      <c r="G160" s="65">
        <f t="shared" si="7"/>
        <v>10</v>
      </c>
      <c r="H160" s="30">
        <f t="shared" si="8"/>
        <v>2002</v>
      </c>
      <c r="I160" s="109" t="s">
        <v>567</v>
      </c>
      <c r="J160" s="109" t="s">
        <v>931</v>
      </c>
      <c r="K160" s="117" t="s">
        <v>71</v>
      </c>
      <c r="L160" s="109" t="s">
        <v>159</v>
      </c>
      <c r="M160" s="117" t="s">
        <v>181</v>
      </c>
      <c r="N160" s="118">
        <v>45283</v>
      </c>
      <c r="O160" s="130" t="s">
        <v>295</v>
      </c>
      <c r="P160" s="129" t="s">
        <v>110</v>
      </c>
      <c r="Q160" s="130" t="s">
        <v>44</v>
      </c>
      <c r="R160" s="60">
        <v>45283</v>
      </c>
    </row>
    <row r="161" spans="1:18" s="31" customFormat="1" x14ac:dyDescent="0.25">
      <c r="A161" s="30">
        <v>150</v>
      </c>
      <c r="B161" s="114">
        <v>217</v>
      </c>
      <c r="C161" s="98" t="s">
        <v>570</v>
      </c>
      <c r="D161" s="99" t="s">
        <v>50</v>
      </c>
      <c r="E161" s="60">
        <v>37405</v>
      </c>
      <c r="F161" s="65">
        <f t="shared" si="6"/>
        <v>29</v>
      </c>
      <c r="G161" s="65">
        <f t="shared" si="7"/>
        <v>5</v>
      </c>
      <c r="H161" s="30">
        <f t="shared" si="8"/>
        <v>2002</v>
      </c>
      <c r="I161" s="109" t="s">
        <v>569</v>
      </c>
      <c r="J161" s="109" t="s">
        <v>932</v>
      </c>
      <c r="K161" s="117" t="s">
        <v>61</v>
      </c>
      <c r="L161" s="109" t="s">
        <v>272</v>
      </c>
      <c r="M161" s="117" t="s">
        <v>181</v>
      </c>
      <c r="N161" s="118">
        <v>45283</v>
      </c>
      <c r="O161" s="130" t="s">
        <v>295</v>
      </c>
      <c r="P161" s="129" t="s">
        <v>110</v>
      </c>
      <c r="Q161" s="130" t="s">
        <v>44</v>
      </c>
      <c r="R161" s="60">
        <v>45283</v>
      </c>
    </row>
    <row r="162" spans="1:18" s="31" customFormat="1" x14ac:dyDescent="0.25">
      <c r="A162" s="30">
        <v>151</v>
      </c>
      <c r="B162" s="114">
        <v>150</v>
      </c>
      <c r="C162" s="98" t="s">
        <v>572</v>
      </c>
      <c r="D162" s="99" t="s">
        <v>165</v>
      </c>
      <c r="E162" s="60">
        <v>37465</v>
      </c>
      <c r="F162" s="65">
        <f t="shared" si="6"/>
        <v>28</v>
      </c>
      <c r="G162" s="65">
        <f t="shared" si="7"/>
        <v>7</v>
      </c>
      <c r="H162" s="30">
        <f t="shared" si="8"/>
        <v>2002</v>
      </c>
      <c r="I162" s="109" t="s">
        <v>571</v>
      </c>
      <c r="J162" s="109" t="s">
        <v>933</v>
      </c>
      <c r="K162" s="117" t="s">
        <v>57</v>
      </c>
      <c r="L162" s="109" t="s">
        <v>139</v>
      </c>
      <c r="M162" s="117" t="s">
        <v>181</v>
      </c>
      <c r="N162" s="118">
        <v>45283</v>
      </c>
      <c r="O162" s="130" t="s">
        <v>295</v>
      </c>
      <c r="P162" s="129" t="s">
        <v>110</v>
      </c>
      <c r="Q162" s="130" t="s">
        <v>44</v>
      </c>
      <c r="R162" s="60">
        <v>45283</v>
      </c>
    </row>
    <row r="163" spans="1:18" s="31" customFormat="1" x14ac:dyDescent="0.25">
      <c r="A163" s="30">
        <v>152</v>
      </c>
      <c r="B163" s="114">
        <v>236</v>
      </c>
      <c r="C163" s="98" t="s">
        <v>158</v>
      </c>
      <c r="D163" s="99" t="s">
        <v>189</v>
      </c>
      <c r="E163" s="60">
        <v>37469</v>
      </c>
      <c r="F163" s="65">
        <f t="shared" si="6"/>
        <v>1</v>
      </c>
      <c r="G163" s="65">
        <f t="shared" si="7"/>
        <v>8</v>
      </c>
      <c r="H163" s="30">
        <f t="shared" si="8"/>
        <v>2002</v>
      </c>
      <c r="I163" s="109" t="s">
        <v>573</v>
      </c>
      <c r="J163" s="109" t="s">
        <v>934</v>
      </c>
      <c r="K163" s="117" t="s">
        <v>66</v>
      </c>
      <c r="L163" s="109" t="s">
        <v>135</v>
      </c>
      <c r="M163" s="117" t="s">
        <v>181</v>
      </c>
      <c r="N163" s="118">
        <v>45283</v>
      </c>
      <c r="O163" s="130" t="s">
        <v>295</v>
      </c>
      <c r="P163" s="129" t="s">
        <v>110</v>
      </c>
      <c r="Q163" s="130" t="s">
        <v>44</v>
      </c>
      <c r="R163" s="60">
        <v>45283</v>
      </c>
    </row>
    <row r="164" spans="1:18" s="31" customFormat="1" x14ac:dyDescent="0.25">
      <c r="A164" s="30">
        <v>153</v>
      </c>
      <c r="B164" s="114">
        <v>237</v>
      </c>
      <c r="C164" s="98" t="s">
        <v>575</v>
      </c>
      <c r="D164" s="99" t="s">
        <v>189</v>
      </c>
      <c r="E164" s="60">
        <v>36001</v>
      </c>
      <c r="F164" s="65">
        <f t="shared" si="6"/>
        <v>25</v>
      </c>
      <c r="G164" s="65">
        <f t="shared" si="7"/>
        <v>7</v>
      </c>
      <c r="H164" s="30">
        <f t="shared" si="8"/>
        <v>1998</v>
      </c>
      <c r="I164" s="109" t="s">
        <v>574</v>
      </c>
      <c r="J164" s="109" t="s">
        <v>935</v>
      </c>
      <c r="K164" s="117" t="s">
        <v>152</v>
      </c>
      <c r="L164" s="109" t="s">
        <v>936</v>
      </c>
      <c r="M164" s="117" t="s">
        <v>937</v>
      </c>
      <c r="N164" s="118">
        <v>45283</v>
      </c>
      <c r="O164" s="130" t="s">
        <v>295</v>
      </c>
      <c r="P164" s="129" t="s">
        <v>110</v>
      </c>
      <c r="Q164" s="130" t="s">
        <v>44</v>
      </c>
      <c r="R164" s="60">
        <v>45283</v>
      </c>
    </row>
    <row r="165" spans="1:18" s="31" customFormat="1" x14ac:dyDescent="0.25">
      <c r="A165" s="30">
        <v>154</v>
      </c>
      <c r="B165" s="114">
        <v>180</v>
      </c>
      <c r="C165" s="98" t="s">
        <v>577</v>
      </c>
      <c r="D165" s="99" t="s">
        <v>207</v>
      </c>
      <c r="E165" s="60">
        <v>37626</v>
      </c>
      <c r="F165" s="65">
        <f t="shared" si="6"/>
        <v>5</v>
      </c>
      <c r="G165" s="65">
        <f t="shared" si="7"/>
        <v>1</v>
      </c>
      <c r="H165" s="30">
        <f t="shared" si="8"/>
        <v>2003</v>
      </c>
      <c r="I165" s="109" t="s">
        <v>576</v>
      </c>
      <c r="J165" s="109" t="s">
        <v>938</v>
      </c>
      <c r="K165" s="117" t="s">
        <v>63</v>
      </c>
      <c r="L165" s="109" t="s">
        <v>939</v>
      </c>
      <c r="M165" s="117" t="s">
        <v>276</v>
      </c>
      <c r="N165" s="118">
        <v>45283</v>
      </c>
      <c r="O165" s="130" t="s">
        <v>295</v>
      </c>
      <c r="P165" s="129" t="s">
        <v>110</v>
      </c>
      <c r="Q165" s="130" t="s">
        <v>44</v>
      </c>
      <c r="R165" s="60">
        <v>45283</v>
      </c>
    </row>
    <row r="166" spans="1:18" s="31" customFormat="1" x14ac:dyDescent="0.25">
      <c r="A166" s="30">
        <v>155</v>
      </c>
      <c r="B166" s="114">
        <v>190</v>
      </c>
      <c r="C166" s="98" t="s">
        <v>579</v>
      </c>
      <c r="D166" s="99" t="s">
        <v>118</v>
      </c>
      <c r="E166" s="60">
        <v>37382</v>
      </c>
      <c r="F166" s="65">
        <f t="shared" si="6"/>
        <v>6</v>
      </c>
      <c r="G166" s="65">
        <f t="shared" si="7"/>
        <v>5</v>
      </c>
      <c r="H166" s="30">
        <f t="shared" si="8"/>
        <v>2002</v>
      </c>
      <c r="I166" s="109" t="s">
        <v>578</v>
      </c>
      <c r="J166" s="109" t="s">
        <v>940</v>
      </c>
      <c r="K166" s="117" t="s">
        <v>71</v>
      </c>
      <c r="L166" s="109" t="s">
        <v>159</v>
      </c>
      <c r="M166" s="117" t="s">
        <v>181</v>
      </c>
      <c r="N166" s="118">
        <v>45283</v>
      </c>
      <c r="O166" s="130" t="s">
        <v>295</v>
      </c>
      <c r="P166" s="129" t="s">
        <v>110</v>
      </c>
      <c r="Q166" s="130" t="s">
        <v>44</v>
      </c>
      <c r="R166" s="60">
        <v>45283</v>
      </c>
    </row>
    <row r="167" spans="1:18" s="31" customFormat="1" x14ac:dyDescent="0.25">
      <c r="A167" s="30">
        <v>156</v>
      </c>
      <c r="B167" s="114">
        <v>172</v>
      </c>
      <c r="C167" s="98" t="s">
        <v>581</v>
      </c>
      <c r="D167" s="99" t="s">
        <v>118</v>
      </c>
      <c r="E167" s="60">
        <v>37587</v>
      </c>
      <c r="F167" s="65">
        <f t="shared" si="6"/>
        <v>27</v>
      </c>
      <c r="G167" s="65">
        <f t="shared" si="7"/>
        <v>11</v>
      </c>
      <c r="H167" s="30">
        <f t="shared" si="8"/>
        <v>2002</v>
      </c>
      <c r="I167" s="109" t="s">
        <v>580</v>
      </c>
      <c r="J167" s="109" t="s">
        <v>941</v>
      </c>
      <c r="K167" s="117" t="s">
        <v>61</v>
      </c>
      <c r="L167" s="109" t="s">
        <v>272</v>
      </c>
      <c r="M167" s="117" t="s">
        <v>181</v>
      </c>
      <c r="N167" s="118">
        <v>45283</v>
      </c>
      <c r="O167" s="130" t="s">
        <v>295</v>
      </c>
      <c r="P167" s="129" t="s">
        <v>110</v>
      </c>
      <c r="Q167" s="130" t="s">
        <v>44</v>
      </c>
      <c r="R167" s="60">
        <v>45283</v>
      </c>
    </row>
    <row r="168" spans="1:18" s="31" customFormat="1" x14ac:dyDescent="0.25">
      <c r="A168" s="30">
        <v>157</v>
      </c>
      <c r="B168" s="114">
        <v>200</v>
      </c>
      <c r="C168" s="98" t="s">
        <v>583</v>
      </c>
      <c r="D168" s="99" t="s">
        <v>584</v>
      </c>
      <c r="E168" s="60">
        <v>37307</v>
      </c>
      <c r="F168" s="65">
        <f t="shared" si="6"/>
        <v>20</v>
      </c>
      <c r="G168" s="65">
        <f t="shared" si="7"/>
        <v>2</v>
      </c>
      <c r="H168" s="30">
        <f t="shared" si="8"/>
        <v>2002</v>
      </c>
      <c r="I168" s="109" t="s">
        <v>582</v>
      </c>
      <c r="J168" s="109" t="s">
        <v>942</v>
      </c>
      <c r="K168" s="117" t="s">
        <v>57</v>
      </c>
      <c r="L168" s="109" t="s">
        <v>139</v>
      </c>
      <c r="M168" s="117" t="s">
        <v>181</v>
      </c>
      <c r="N168" s="118">
        <v>45283</v>
      </c>
      <c r="O168" s="130" t="s">
        <v>295</v>
      </c>
      <c r="P168" s="129" t="s">
        <v>110</v>
      </c>
      <c r="Q168" s="130" t="s">
        <v>44</v>
      </c>
      <c r="R168" s="60">
        <v>45283</v>
      </c>
    </row>
    <row r="169" spans="1:18" s="31" customFormat="1" x14ac:dyDescent="0.25">
      <c r="A169" s="30">
        <v>158</v>
      </c>
      <c r="B169" s="114">
        <v>204</v>
      </c>
      <c r="C169" s="98" t="s">
        <v>586</v>
      </c>
      <c r="D169" s="99" t="s">
        <v>587</v>
      </c>
      <c r="E169" s="60">
        <v>37438</v>
      </c>
      <c r="F169" s="65">
        <f t="shared" si="6"/>
        <v>1</v>
      </c>
      <c r="G169" s="65">
        <f t="shared" si="7"/>
        <v>7</v>
      </c>
      <c r="H169" s="30">
        <f t="shared" si="8"/>
        <v>2002</v>
      </c>
      <c r="I169" s="109" t="s">
        <v>585</v>
      </c>
      <c r="J169" s="109" t="s">
        <v>943</v>
      </c>
      <c r="K169" s="117" t="s">
        <v>51</v>
      </c>
      <c r="L169" s="109" t="s">
        <v>121</v>
      </c>
      <c r="M169" s="117" t="s">
        <v>181</v>
      </c>
      <c r="N169" s="118">
        <v>45283</v>
      </c>
      <c r="O169" s="130" t="s">
        <v>295</v>
      </c>
      <c r="P169" s="129" t="s">
        <v>110</v>
      </c>
      <c r="Q169" s="130" t="s">
        <v>44</v>
      </c>
      <c r="R169" s="60">
        <v>45283</v>
      </c>
    </row>
    <row r="170" spans="1:18" s="31" customFormat="1" x14ac:dyDescent="0.25">
      <c r="A170" s="30">
        <v>159</v>
      </c>
      <c r="B170" s="114">
        <v>207</v>
      </c>
      <c r="C170" s="98" t="s">
        <v>91</v>
      </c>
      <c r="D170" s="99" t="s">
        <v>589</v>
      </c>
      <c r="E170" s="60">
        <v>37482</v>
      </c>
      <c r="F170" s="65">
        <f t="shared" si="6"/>
        <v>14</v>
      </c>
      <c r="G170" s="65">
        <f t="shared" si="7"/>
        <v>8</v>
      </c>
      <c r="H170" s="30">
        <f t="shared" si="8"/>
        <v>2002</v>
      </c>
      <c r="I170" s="109" t="s">
        <v>588</v>
      </c>
      <c r="J170" s="109" t="s">
        <v>944</v>
      </c>
      <c r="K170" s="117" t="s">
        <v>57</v>
      </c>
      <c r="L170" s="109" t="s">
        <v>139</v>
      </c>
      <c r="M170" s="117" t="s">
        <v>181</v>
      </c>
      <c r="N170" s="118">
        <v>45283</v>
      </c>
      <c r="O170" s="130" t="s">
        <v>295</v>
      </c>
      <c r="P170" s="129" t="s">
        <v>110</v>
      </c>
      <c r="Q170" s="130" t="s">
        <v>44</v>
      </c>
      <c r="R170" s="60">
        <v>45283</v>
      </c>
    </row>
    <row r="171" spans="1:18" s="31" customFormat="1" x14ac:dyDescent="0.25">
      <c r="A171" s="30">
        <v>160</v>
      </c>
      <c r="B171" s="114">
        <v>232</v>
      </c>
      <c r="C171" s="98" t="s">
        <v>591</v>
      </c>
      <c r="D171" s="99" t="s">
        <v>211</v>
      </c>
      <c r="E171" s="60">
        <v>37127</v>
      </c>
      <c r="F171" s="65">
        <f t="shared" si="6"/>
        <v>24</v>
      </c>
      <c r="G171" s="65">
        <f t="shared" si="7"/>
        <v>8</v>
      </c>
      <c r="H171" s="30">
        <f t="shared" si="8"/>
        <v>2001</v>
      </c>
      <c r="I171" s="109" t="s">
        <v>590</v>
      </c>
      <c r="J171" s="109" t="s">
        <v>945</v>
      </c>
      <c r="K171" s="117" t="s">
        <v>152</v>
      </c>
      <c r="L171" s="109" t="s">
        <v>274</v>
      </c>
      <c r="M171" s="117" t="s">
        <v>186</v>
      </c>
      <c r="N171" s="118">
        <v>45283</v>
      </c>
      <c r="O171" s="130" t="s">
        <v>295</v>
      </c>
      <c r="P171" s="129" t="s">
        <v>110</v>
      </c>
      <c r="Q171" s="130" t="s">
        <v>44</v>
      </c>
      <c r="R171" s="60">
        <v>45283</v>
      </c>
    </row>
    <row r="172" spans="1:18" s="31" customFormat="1" x14ac:dyDescent="0.25">
      <c r="A172" s="30">
        <v>161</v>
      </c>
      <c r="B172" s="114">
        <v>138</v>
      </c>
      <c r="C172" s="98" t="s">
        <v>593</v>
      </c>
      <c r="D172" s="99" t="s">
        <v>147</v>
      </c>
      <c r="E172" s="60">
        <v>37355</v>
      </c>
      <c r="F172" s="65">
        <f t="shared" si="6"/>
        <v>9</v>
      </c>
      <c r="G172" s="65">
        <f t="shared" si="7"/>
        <v>4</v>
      </c>
      <c r="H172" s="30">
        <f t="shared" si="8"/>
        <v>2002</v>
      </c>
      <c r="I172" s="109" t="s">
        <v>592</v>
      </c>
      <c r="J172" s="109" t="s">
        <v>946</v>
      </c>
      <c r="K172" s="117" t="s">
        <v>71</v>
      </c>
      <c r="L172" s="109" t="s">
        <v>159</v>
      </c>
      <c r="M172" s="117" t="s">
        <v>181</v>
      </c>
      <c r="N172" s="118">
        <v>45283</v>
      </c>
      <c r="O172" s="130" t="s">
        <v>295</v>
      </c>
      <c r="P172" s="129" t="s">
        <v>110</v>
      </c>
      <c r="Q172" s="130" t="s">
        <v>44</v>
      </c>
      <c r="R172" s="60">
        <v>45283</v>
      </c>
    </row>
    <row r="173" spans="1:18" s="31" customFormat="1" x14ac:dyDescent="0.25">
      <c r="A173" s="30">
        <v>162</v>
      </c>
      <c r="B173" s="114">
        <v>197</v>
      </c>
      <c r="C173" s="98" t="s">
        <v>141</v>
      </c>
      <c r="D173" s="99" t="s">
        <v>172</v>
      </c>
      <c r="E173" s="60">
        <v>37276</v>
      </c>
      <c r="F173" s="65">
        <f t="shared" si="6"/>
        <v>20</v>
      </c>
      <c r="G173" s="65">
        <f t="shared" si="7"/>
        <v>1</v>
      </c>
      <c r="H173" s="30">
        <f t="shared" si="8"/>
        <v>2002</v>
      </c>
      <c r="I173" s="109" t="s">
        <v>594</v>
      </c>
      <c r="J173" s="109" t="s">
        <v>947</v>
      </c>
      <c r="K173" s="117" t="s">
        <v>63</v>
      </c>
      <c r="L173" s="109" t="s">
        <v>810</v>
      </c>
      <c r="M173" s="117" t="s">
        <v>181</v>
      </c>
      <c r="N173" s="118">
        <v>45283</v>
      </c>
      <c r="O173" s="130" t="s">
        <v>295</v>
      </c>
      <c r="P173" s="129" t="s">
        <v>110</v>
      </c>
      <c r="Q173" s="130" t="s">
        <v>44</v>
      </c>
      <c r="R173" s="60">
        <v>45283</v>
      </c>
    </row>
    <row r="174" spans="1:18" s="31" customFormat="1" x14ac:dyDescent="0.25">
      <c r="A174" s="30">
        <v>163</v>
      </c>
      <c r="B174" s="114">
        <v>230</v>
      </c>
      <c r="C174" s="98" t="s">
        <v>596</v>
      </c>
      <c r="D174" s="99" t="s">
        <v>138</v>
      </c>
      <c r="E174" s="60">
        <v>37441</v>
      </c>
      <c r="F174" s="65">
        <f t="shared" si="6"/>
        <v>4</v>
      </c>
      <c r="G174" s="65">
        <f t="shared" si="7"/>
        <v>7</v>
      </c>
      <c r="H174" s="30">
        <f t="shared" si="8"/>
        <v>2002</v>
      </c>
      <c r="I174" s="109" t="s">
        <v>595</v>
      </c>
      <c r="J174" s="109" t="s">
        <v>948</v>
      </c>
      <c r="K174" s="117" t="s">
        <v>57</v>
      </c>
      <c r="L174" s="109" t="s">
        <v>139</v>
      </c>
      <c r="M174" s="117" t="s">
        <v>181</v>
      </c>
      <c r="N174" s="118">
        <v>45283</v>
      </c>
      <c r="O174" s="130" t="s">
        <v>295</v>
      </c>
      <c r="P174" s="129" t="s">
        <v>110</v>
      </c>
      <c r="Q174" s="130" t="s">
        <v>44</v>
      </c>
      <c r="R174" s="60">
        <v>45283</v>
      </c>
    </row>
    <row r="175" spans="1:18" s="31" customFormat="1" x14ac:dyDescent="0.25">
      <c r="A175" s="30">
        <v>164</v>
      </c>
      <c r="B175" s="114">
        <v>140</v>
      </c>
      <c r="C175" s="98" t="s">
        <v>598</v>
      </c>
      <c r="D175" s="99" t="s">
        <v>599</v>
      </c>
      <c r="E175" s="60">
        <v>37405</v>
      </c>
      <c r="F175" s="65">
        <f t="shared" si="6"/>
        <v>29</v>
      </c>
      <c r="G175" s="65">
        <f t="shared" si="7"/>
        <v>5</v>
      </c>
      <c r="H175" s="30">
        <f t="shared" si="8"/>
        <v>2002</v>
      </c>
      <c r="I175" s="109" t="s">
        <v>597</v>
      </c>
      <c r="J175" s="109" t="s">
        <v>949</v>
      </c>
      <c r="K175" s="117" t="s">
        <v>57</v>
      </c>
      <c r="L175" s="109" t="s">
        <v>139</v>
      </c>
      <c r="M175" s="117" t="s">
        <v>181</v>
      </c>
      <c r="N175" s="118">
        <v>45283</v>
      </c>
      <c r="O175" s="130" t="s">
        <v>295</v>
      </c>
      <c r="P175" s="129" t="s">
        <v>110</v>
      </c>
      <c r="Q175" s="131" t="s">
        <v>41</v>
      </c>
      <c r="R175" s="60">
        <v>45283</v>
      </c>
    </row>
    <row r="176" spans="1:18" s="31" customFormat="1" x14ac:dyDescent="0.25">
      <c r="A176" s="30">
        <v>165</v>
      </c>
      <c r="B176" s="114">
        <v>270</v>
      </c>
      <c r="C176" s="98" t="s">
        <v>81</v>
      </c>
      <c r="D176" s="99" t="s">
        <v>79</v>
      </c>
      <c r="E176" s="60">
        <v>36812</v>
      </c>
      <c r="F176" s="65">
        <f t="shared" si="6"/>
        <v>13</v>
      </c>
      <c r="G176" s="65">
        <f t="shared" si="7"/>
        <v>10</v>
      </c>
      <c r="H176" s="30">
        <f t="shared" si="8"/>
        <v>2000</v>
      </c>
      <c r="I176" s="109" t="s">
        <v>600</v>
      </c>
      <c r="J176" s="109" t="s">
        <v>950</v>
      </c>
      <c r="K176" s="117" t="s">
        <v>57</v>
      </c>
      <c r="L176" s="109" t="s">
        <v>285</v>
      </c>
      <c r="M176" s="117" t="s">
        <v>182</v>
      </c>
      <c r="N176" s="118">
        <v>45283</v>
      </c>
      <c r="O176" s="130" t="s">
        <v>295</v>
      </c>
      <c r="P176" s="129" t="s">
        <v>110</v>
      </c>
      <c r="Q176" s="131" t="s">
        <v>41</v>
      </c>
      <c r="R176" s="60">
        <v>45283</v>
      </c>
    </row>
    <row r="177" spans="1:18" s="31" customFormat="1" x14ac:dyDescent="0.25">
      <c r="A177" s="30">
        <v>166</v>
      </c>
      <c r="B177" s="114">
        <v>154</v>
      </c>
      <c r="C177" s="98" t="s">
        <v>602</v>
      </c>
      <c r="D177" s="99" t="s">
        <v>89</v>
      </c>
      <c r="E177" s="60">
        <v>36980</v>
      </c>
      <c r="F177" s="65">
        <f t="shared" si="6"/>
        <v>30</v>
      </c>
      <c r="G177" s="65">
        <f t="shared" si="7"/>
        <v>3</v>
      </c>
      <c r="H177" s="30">
        <f t="shared" si="8"/>
        <v>2001</v>
      </c>
      <c r="I177" s="109" t="s">
        <v>601</v>
      </c>
      <c r="J177" s="109" t="s">
        <v>951</v>
      </c>
      <c r="K177" s="117" t="s">
        <v>152</v>
      </c>
      <c r="L177" s="109" t="s">
        <v>274</v>
      </c>
      <c r="M177" s="117" t="s">
        <v>186</v>
      </c>
      <c r="N177" s="118">
        <v>45283</v>
      </c>
      <c r="O177" s="130" t="s">
        <v>295</v>
      </c>
      <c r="P177" s="129" t="s">
        <v>110</v>
      </c>
      <c r="Q177" s="131" t="s">
        <v>41</v>
      </c>
      <c r="R177" s="60">
        <v>45283</v>
      </c>
    </row>
    <row r="178" spans="1:18" s="31" customFormat="1" x14ac:dyDescent="0.25">
      <c r="A178" s="30">
        <v>167</v>
      </c>
      <c r="B178" s="114">
        <v>223</v>
      </c>
      <c r="C178" s="98" t="s">
        <v>604</v>
      </c>
      <c r="D178" s="99" t="s">
        <v>53</v>
      </c>
      <c r="E178" s="60">
        <v>36798</v>
      </c>
      <c r="F178" s="65">
        <f t="shared" si="6"/>
        <v>29</v>
      </c>
      <c r="G178" s="65">
        <f t="shared" si="7"/>
        <v>9</v>
      </c>
      <c r="H178" s="30">
        <f t="shared" si="8"/>
        <v>2000</v>
      </c>
      <c r="I178" s="109" t="s">
        <v>603</v>
      </c>
      <c r="J178" s="109" t="s">
        <v>952</v>
      </c>
      <c r="K178" s="117" t="s">
        <v>48</v>
      </c>
      <c r="L178" s="109" t="s">
        <v>842</v>
      </c>
      <c r="M178" s="117" t="s">
        <v>182</v>
      </c>
      <c r="N178" s="118">
        <v>45283</v>
      </c>
      <c r="O178" s="130" t="s">
        <v>295</v>
      </c>
      <c r="P178" s="129" t="s">
        <v>110</v>
      </c>
      <c r="Q178" s="131" t="s">
        <v>41</v>
      </c>
      <c r="R178" s="60">
        <v>45283</v>
      </c>
    </row>
    <row r="179" spans="1:18" s="31" customFormat="1" x14ac:dyDescent="0.25">
      <c r="A179" s="30">
        <v>168</v>
      </c>
      <c r="B179" s="114">
        <v>273</v>
      </c>
      <c r="C179" s="98" t="s">
        <v>193</v>
      </c>
      <c r="D179" s="99" t="s">
        <v>53</v>
      </c>
      <c r="E179" s="60">
        <v>37375</v>
      </c>
      <c r="F179" s="65">
        <f t="shared" si="6"/>
        <v>29</v>
      </c>
      <c r="G179" s="65">
        <f t="shared" si="7"/>
        <v>4</v>
      </c>
      <c r="H179" s="30">
        <f t="shared" si="8"/>
        <v>2002</v>
      </c>
      <c r="I179" s="109" t="s">
        <v>605</v>
      </c>
      <c r="J179" s="109" t="s">
        <v>953</v>
      </c>
      <c r="K179" s="117" t="s">
        <v>57</v>
      </c>
      <c r="L179" s="109" t="s">
        <v>139</v>
      </c>
      <c r="M179" s="117" t="s">
        <v>181</v>
      </c>
      <c r="N179" s="118">
        <v>45283</v>
      </c>
      <c r="O179" s="130" t="s">
        <v>295</v>
      </c>
      <c r="P179" s="129" t="s">
        <v>110</v>
      </c>
      <c r="Q179" s="131" t="s">
        <v>41</v>
      </c>
      <c r="R179" s="60">
        <v>45283</v>
      </c>
    </row>
    <row r="180" spans="1:18" s="31" customFormat="1" x14ac:dyDescent="0.25">
      <c r="A180" s="30">
        <v>169</v>
      </c>
      <c r="B180" s="114">
        <v>210</v>
      </c>
      <c r="C180" s="98" t="s">
        <v>607</v>
      </c>
      <c r="D180" s="99" t="s">
        <v>608</v>
      </c>
      <c r="E180" s="60">
        <v>37298</v>
      </c>
      <c r="F180" s="65">
        <f t="shared" si="6"/>
        <v>11</v>
      </c>
      <c r="G180" s="65">
        <f t="shared" si="7"/>
        <v>2</v>
      </c>
      <c r="H180" s="30">
        <f t="shared" si="8"/>
        <v>2002</v>
      </c>
      <c r="I180" s="109" t="s">
        <v>606</v>
      </c>
      <c r="J180" s="109" t="s">
        <v>954</v>
      </c>
      <c r="K180" s="117" t="s">
        <v>51</v>
      </c>
      <c r="L180" s="109" t="s">
        <v>121</v>
      </c>
      <c r="M180" s="117" t="s">
        <v>181</v>
      </c>
      <c r="N180" s="118">
        <v>45283</v>
      </c>
      <c r="O180" s="130" t="s">
        <v>295</v>
      </c>
      <c r="P180" s="129" t="s">
        <v>110</v>
      </c>
      <c r="Q180" s="131" t="s">
        <v>41</v>
      </c>
      <c r="R180" s="60">
        <v>45283</v>
      </c>
    </row>
    <row r="181" spans="1:18" s="31" customFormat="1" x14ac:dyDescent="0.25">
      <c r="A181" s="30">
        <v>170</v>
      </c>
      <c r="B181" s="114">
        <v>143</v>
      </c>
      <c r="C181" s="98" t="s">
        <v>132</v>
      </c>
      <c r="D181" s="99" t="s">
        <v>608</v>
      </c>
      <c r="E181" s="60">
        <v>37318</v>
      </c>
      <c r="F181" s="65">
        <f t="shared" si="6"/>
        <v>3</v>
      </c>
      <c r="G181" s="65">
        <f t="shared" si="7"/>
        <v>3</v>
      </c>
      <c r="H181" s="30">
        <f t="shared" si="8"/>
        <v>2002</v>
      </c>
      <c r="I181" s="109" t="s">
        <v>609</v>
      </c>
      <c r="J181" s="109" t="s">
        <v>955</v>
      </c>
      <c r="K181" s="117" t="s">
        <v>57</v>
      </c>
      <c r="L181" s="109" t="s">
        <v>139</v>
      </c>
      <c r="M181" s="117" t="s">
        <v>181</v>
      </c>
      <c r="N181" s="118">
        <v>45283</v>
      </c>
      <c r="O181" s="130" t="s">
        <v>295</v>
      </c>
      <c r="P181" s="129" t="s">
        <v>110</v>
      </c>
      <c r="Q181" s="131" t="s">
        <v>41</v>
      </c>
      <c r="R181" s="60">
        <v>45283</v>
      </c>
    </row>
    <row r="182" spans="1:18" s="31" customFormat="1" x14ac:dyDescent="0.25">
      <c r="A182" s="30">
        <v>171</v>
      </c>
      <c r="B182" s="114">
        <v>181</v>
      </c>
      <c r="C182" s="98" t="s">
        <v>175</v>
      </c>
      <c r="D182" s="99" t="s">
        <v>95</v>
      </c>
      <c r="E182" s="60">
        <v>37530</v>
      </c>
      <c r="F182" s="65">
        <f t="shared" si="6"/>
        <v>1</v>
      </c>
      <c r="G182" s="65">
        <f t="shared" si="7"/>
        <v>10</v>
      </c>
      <c r="H182" s="30">
        <f t="shared" si="8"/>
        <v>2002</v>
      </c>
      <c r="I182" s="109" t="s">
        <v>610</v>
      </c>
      <c r="J182" s="109" t="s">
        <v>956</v>
      </c>
      <c r="K182" s="117" t="s">
        <v>66</v>
      </c>
      <c r="L182" s="109" t="s">
        <v>135</v>
      </c>
      <c r="M182" s="117" t="s">
        <v>181</v>
      </c>
      <c r="N182" s="118">
        <v>45283</v>
      </c>
      <c r="O182" s="130" t="s">
        <v>295</v>
      </c>
      <c r="P182" s="129" t="s">
        <v>110</v>
      </c>
      <c r="Q182" s="131" t="s">
        <v>41</v>
      </c>
      <c r="R182" s="60">
        <v>45283</v>
      </c>
    </row>
    <row r="183" spans="1:18" s="31" customFormat="1" x14ac:dyDescent="0.25">
      <c r="A183" s="30">
        <v>172</v>
      </c>
      <c r="B183" s="114">
        <v>182</v>
      </c>
      <c r="C183" s="98" t="s">
        <v>224</v>
      </c>
      <c r="D183" s="99" t="s">
        <v>95</v>
      </c>
      <c r="E183" s="60">
        <v>37511</v>
      </c>
      <c r="F183" s="65">
        <f t="shared" si="6"/>
        <v>12</v>
      </c>
      <c r="G183" s="65">
        <f t="shared" si="7"/>
        <v>9</v>
      </c>
      <c r="H183" s="30">
        <f t="shared" si="8"/>
        <v>2002</v>
      </c>
      <c r="I183" s="109" t="s">
        <v>611</v>
      </c>
      <c r="J183" s="109" t="s">
        <v>957</v>
      </c>
      <c r="K183" s="117" t="s">
        <v>57</v>
      </c>
      <c r="L183" s="109" t="s">
        <v>139</v>
      </c>
      <c r="M183" s="117" t="s">
        <v>181</v>
      </c>
      <c r="N183" s="118">
        <v>45283</v>
      </c>
      <c r="O183" s="130" t="s">
        <v>295</v>
      </c>
      <c r="P183" s="129" t="s">
        <v>110</v>
      </c>
      <c r="Q183" s="131" t="s">
        <v>41</v>
      </c>
      <c r="R183" s="60">
        <v>45283</v>
      </c>
    </row>
    <row r="184" spans="1:18" s="31" customFormat="1" x14ac:dyDescent="0.25">
      <c r="A184" s="30">
        <v>173</v>
      </c>
      <c r="B184" s="114">
        <v>260</v>
      </c>
      <c r="C184" s="98" t="s">
        <v>613</v>
      </c>
      <c r="D184" s="99" t="s">
        <v>95</v>
      </c>
      <c r="E184" s="60">
        <v>37369</v>
      </c>
      <c r="F184" s="65">
        <f t="shared" si="6"/>
        <v>23</v>
      </c>
      <c r="G184" s="65">
        <f t="shared" si="7"/>
        <v>4</v>
      </c>
      <c r="H184" s="30">
        <f t="shared" si="8"/>
        <v>2002</v>
      </c>
      <c r="I184" s="109" t="s">
        <v>612</v>
      </c>
      <c r="J184" s="109" t="s">
        <v>958</v>
      </c>
      <c r="K184" s="117" t="s">
        <v>71</v>
      </c>
      <c r="L184" s="109" t="s">
        <v>159</v>
      </c>
      <c r="M184" s="117" t="s">
        <v>181</v>
      </c>
      <c r="N184" s="118">
        <v>45283</v>
      </c>
      <c r="O184" s="130" t="s">
        <v>295</v>
      </c>
      <c r="P184" s="129" t="s">
        <v>110</v>
      </c>
      <c r="Q184" s="131" t="s">
        <v>41</v>
      </c>
      <c r="R184" s="60">
        <v>45283</v>
      </c>
    </row>
    <row r="185" spans="1:18" s="31" customFormat="1" x14ac:dyDescent="0.25">
      <c r="A185" s="30">
        <v>174</v>
      </c>
      <c r="B185" s="114">
        <v>215</v>
      </c>
      <c r="C185" s="98" t="s">
        <v>615</v>
      </c>
      <c r="D185" s="99" t="s">
        <v>115</v>
      </c>
      <c r="E185" s="60">
        <v>37512</v>
      </c>
      <c r="F185" s="65">
        <f t="shared" si="6"/>
        <v>13</v>
      </c>
      <c r="G185" s="65">
        <f t="shared" si="7"/>
        <v>9</v>
      </c>
      <c r="H185" s="30">
        <f t="shared" si="8"/>
        <v>2002</v>
      </c>
      <c r="I185" s="109" t="s">
        <v>614</v>
      </c>
      <c r="J185" s="109" t="s">
        <v>959</v>
      </c>
      <c r="K185" s="117" t="s">
        <v>71</v>
      </c>
      <c r="L185" s="109" t="s">
        <v>159</v>
      </c>
      <c r="M185" s="117" t="s">
        <v>181</v>
      </c>
      <c r="N185" s="118">
        <v>45283</v>
      </c>
      <c r="O185" s="130" t="s">
        <v>295</v>
      </c>
      <c r="P185" s="129" t="s">
        <v>110</v>
      </c>
      <c r="Q185" s="131" t="s">
        <v>41</v>
      </c>
      <c r="R185" s="60">
        <v>45283</v>
      </c>
    </row>
    <row r="186" spans="1:18" s="31" customFormat="1" x14ac:dyDescent="0.25">
      <c r="A186" s="30">
        <v>175</v>
      </c>
      <c r="B186" s="114">
        <v>195</v>
      </c>
      <c r="C186" s="98" t="s">
        <v>617</v>
      </c>
      <c r="D186" s="99" t="s">
        <v>115</v>
      </c>
      <c r="E186" s="60">
        <v>32466</v>
      </c>
      <c r="F186" s="65">
        <f t="shared" si="6"/>
        <v>19</v>
      </c>
      <c r="G186" s="65">
        <f t="shared" si="7"/>
        <v>11</v>
      </c>
      <c r="H186" s="30">
        <f t="shared" si="8"/>
        <v>1988</v>
      </c>
      <c r="I186" s="109" t="s">
        <v>616</v>
      </c>
      <c r="J186" s="109" t="s">
        <v>960</v>
      </c>
      <c r="K186" s="117" t="s">
        <v>54</v>
      </c>
      <c r="L186" s="109" t="s">
        <v>961</v>
      </c>
      <c r="M186" s="117" t="s">
        <v>864</v>
      </c>
      <c r="N186" s="118">
        <v>45283</v>
      </c>
      <c r="O186" s="130" t="s">
        <v>295</v>
      </c>
      <c r="P186" s="129" t="s">
        <v>110</v>
      </c>
      <c r="Q186" s="131" t="s">
        <v>41</v>
      </c>
      <c r="R186" s="60">
        <v>45283</v>
      </c>
    </row>
    <row r="187" spans="1:18" s="31" customFormat="1" x14ac:dyDescent="0.25">
      <c r="A187" s="30">
        <v>176</v>
      </c>
      <c r="B187" s="114">
        <v>148</v>
      </c>
      <c r="C187" s="98" t="s">
        <v>619</v>
      </c>
      <c r="D187" s="99" t="s">
        <v>620</v>
      </c>
      <c r="E187" s="60">
        <v>37273</v>
      </c>
      <c r="F187" s="65">
        <f t="shared" si="6"/>
        <v>17</v>
      </c>
      <c r="G187" s="65">
        <f t="shared" si="7"/>
        <v>1</v>
      </c>
      <c r="H187" s="30">
        <f t="shared" si="8"/>
        <v>2002</v>
      </c>
      <c r="I187" s="109" t="s">
        <v>618</v>
      </c>
      <c r="J187" s="109" t="s">
        <v>962</v>
      </c>
      <c r="K187" s="117" t="s">
        <v>57</v>
      </c>
      <c r="L187" s="109" t="s">
        <v>139</v>
      </c>
      <c r="M187" s="117" t="s">
        <v>181</v>
      </c>
      <c r="N187" s="118">
        <v>45283</v>
      </c>
      <c r="O187" s="130" t="s">
        <v>295</v>
      </c>
      <c r="P187" s="129" t="s">
        <v>110</v>
      </c>
      <c r="Q187" s="131" t="s">
        <v>41</v>
      </c>
      <c r="R187" s="60">
        <v>45283</v>
      </c>
    </row>
    <row r="188" spans="1:18" s="31" customFormat="1" x14ac:dyDescent="0.25">
      <c r="A188" s="30">
        <v>177</v>
      </c>
      <c r="B188" s="114">
        <v>177</v>
      </c>
      <c r="C188" s="98" t="s">
        <v>364</v>
      </c>
      <c r="D188" s="99" t="s">
        <v>622</v>
      </c>
      <c r="E188" s="60">
        <v>36899</v>
      </c>
      <c r="F188" s="65">
        <f t="shared" si="6"/>
        <v>8</v>
      </c>
      <c r="G188" s="65">
        <f t="shared" si="7"/>
        <v>1</v>
      </c>
      <c r="H188" s="30">
        <f t="shared" si="8"/>
        <v>2001</v>
      </c>
      <c r="I188" s="109" t="s">
        <v>621</v>
      </c>
      <c r="J188" s="109" t="s">
        <v>963</v>
      </c>
      <c r="K188" s="117" t="s">
        <v>56</v>
      </c>
      <c r="L188" s="109" t="s">
        <v>101</v>
      </c>
      <c r="M188" s="117" t="s">
        <v>180</v>
      </c>
      <c r="N188" s="118">
        <v>45283</v>
      </c>
      <c r="O188" s="130" t="s">
        <v>295</v>
      </c>
      <c r="P188" s="129" t="s">
        <v>110</v>
      </c>
      <c r="Q188" s="131" t="s">
        <v>41</v>
      </c>
      <c r="R188" s="60">
        <v>45283</v>
      </c>
    </row>
    <row r="189" spans="1:18" s="32" customFormat="1" x14ac:dyDescent="0.25">
      <c r="A189" s="30">
        <v>178</v>
      </c>
      <c r="B189" s="114">
        <v>145</v>
      </c>
      <c r="C189" s="98" t="s">
        <v>188</v>
      </c>
      <c r="D189" s="99" t="s">
        <v>68</v>
      </c>
      <c r="E189" s="60">
        <v>37546</v>
      </c>
      <c r="F189" s="65">
        <f t="shared" si="6"/>
        <v>17</v>
      </c>
      <c r="G189" s="65">
        <f t="shared" si="7"/>
        <v>10</v>
      </c>
      <c r="H189" s="30">
        <f t="shared" si="8"/>
        <v>2002</v>
      </c>
      <c r="I189" s="109" t="s">
        <v>623</v>
      </c>
      <c r="J189" s="109" t="s">
        <v>964</v>
      </c>
      <c r="K189" s="117" t="s">
        <v>63</v>
      </c>
      <c r="L189" s="109" t="s">
        <v>810</v>
      </c>
      <c r="M189" s="117" t="s">
        <v>181</v>
      </c>
      <c r="N189" s="118">
        <v>45283</v>
      </c>
      <c r="O189" s="130" t="s">
        <v>295</v>
      </c>
      <c r="P189" s="129" t="s">
        <v>110</v>
      </c>
      <c r="Q189" s="131" t="s">
        <v>41</v>
      </c>
      <c r="R189" s="60">
        <v>45283</v>
      </c>
    </row>
    <row r="190" spans="1:18" s="31" customFormat="1" x14ac:dyDescent="0.25">
      <c r="A190" s="30">
        <v>179</v>
      </c>
      <c r="B190" s="114">
        <v>209</v>
      </c>
      <c r="C190" s="98" t="s">
        <v>625</v>
      </c>
      <c r="D190" s="99" t="s">
        <v>163</v>
      </c>
      <c r="E190" s="60">
        <v>37477</v>
      </c>
      <c r="F190" s="65">
        <f t="shared" si="6"/>
        <v>9</v>
      </c>
      <c r="G190" s="65">
        <f t="shared" si="7"/>
        <v>8</v>
      </c>
      <c r="H190" s="30">
        <f t="shared" si="8"/>
        <v>2002</v>
      </c>
      <c r="I190" s="109" t="s">
        <v>624</v>
      </c>
      <c r="J190" s="109" t="s">
        <v>965</v>
      </c>
      <c r="K190" s="117" t="s">
        <v>51</v>
      </c>
      <c r="L190" s="109" t="s">
        <v>121</v>
      </c>
      <c r="M190" s="117" t="s">
        <v>181</v>
      </c>
      <c r="N190" s="118">
        <v>45283</v>
      </c>
      <c r="O190" s="130" t="s">
        <v>295</v>
      </c>
      <c r="P190" s="129" t="s">
        <v>110</v>
      </c>
      <c r="Q190" s="131" t="s">
        <v>41</v>
      </c>
      <c r="R190" s="60">
        <v>45283</v>
      </c>
    </row>
    <row r="191" spans="1:18" s="31" customFormat="1" x14ac:dyDescent="0.25">
      <c r="A191" s="30">
        <v>180</v>
      </c>
      <c r="B191" s="114">
        <v>208</v>
      </c>
      <c r="C191" s="98" t="s">
        <v>245</v>
      </c>
      <c r="D191" s="99" t="s">
        <v>200</v>
      </c>
      <c r="E191" s="60">
        <v>37644</v>
      </c>
      <c r="F191" s="65">
        <f t="shared" si="6"/>
        <v>23</v>
      </c>
      <c r="G191" s="65">
        <f t="shared" si="7"/>
        <v>1</v>
      </c>
      <c r="H191" s="30">
        <f t="shared" si="8"/>
        <v>2003</v>
      </c>
      <c r="I191" s="109" t="s">
        <v>626</v>
      </c>
      <c r="J191" s="109" t="s">
        <v>966</v>
      </c>
      <c r="K191" s="117" t="s">
        <v>71</v>
      </c>
      <c r="L191" s="109" t="s">
        <v>278</v>
      </c>
      <c r="M191" s="117" t="s">
        <v>276</v>
      </c>
      <c r="N191" s="118">
        <v>45283</v>
      </c>
      <c r="O191" s="130" t="s">
        <v>295</v>
      </c>
      <c r="P191" s="129" t="s">
        <v>110</v>
      </c>
      <c r="Q191" s="131" t="s">
        <v>41</v>
      </c>
      <c r="R191" s="60">
        <v>45283</v>
      </c>
    </row>
    <row r="192" spans="1:18" s="31" customFormat="1" x14ac:dyDescent="0.25">
      <c r="A192" s="30">
        <v>181</v>
      </c>
      <c r="B192" s="114">
        <v>242</v>
      </c>
      <c r="C192" s="98" t="s">
        <v>628</v>
      </c>
      <c r="D192" s="99" t="s">
        <v>360</v>
      </c>
      <c r="E192" s="60">
        <v>37279</v>
      </c>
      <c r="F192" s="65">
        <f t="shared" si="6"/>
        <v>23</v>
      </c>
      <c r="G192" s="65">
        <f t="shared" si="7"/>
        <v>1</v>
      </c>
      <c r="H192" s="30">
        <f t="shared" si="8"/>
        <v>2002</v>
      </c>
      <c r="I192" s="109" t="s">
        <v>627</v>
      </c>
      <c r="J192" s="109" t="s">
        <v>967</v>
      </c>
      <c r="K192" s="117" t="s">
        <v>71</v>
      </c>
      <c r="L192" s="109" t="s">
        <v>159</v>
      </c>
      <c r="M192" s="117" t="s">
        <v>181</v>
      </c>
      <c r="N192" s="118">
        <v>45283</v>
      </c>
      <c r="O192" s="130" t="s">
        <v>295</v>
      </c>
      <c r="P192" s="129" t="s">
        <v>110</v>
      </c>
      <c r="Q192" s="131" t="s">
        <v>41</v>
      </c>
      <c r="R192" s="60">
        <v>45283</v>
      </c>
    </row>
    <row r="193" spans="1:18" s="32" customFormat="1" x14ac:dyDescent="0.25">
      <c r="A193" s="30">
        <v>182</v>
      </c>
      <c r="B193" s="114">
        <v>239</v>
      </c>
      <c r="C193" s="98" t="s">
        <v>630</v>
      </c>
      <c r="D193" s="99" t="s">
        <v>148</v>
      </c>
      <c r="E193" s="60">
        <v>37231</v>
      </c>
      <c r="F193" s="65">
        <f t="shared" si="6"/>
        <v>6</v>
      </c>
      <c r="G193" s="65">
        <f t="shared" si="7"/>
        <v>12</v>
      </c>
      <c r="H193" s="30">
        <f t="shared" si="8"/>
        <v>2001</v>
      </c>
      <c r="I193" s="109" t="s">
        <v>629</v>
      </c>
      <c r="J193" s="109" t="s">
        <v>968</v>
      </c>
      <c r="K193" s="117" t="s">
        <v>57</v>
      </c>
      <c r="L193" s="109" t="s">
        <v>102</v>
      </c>
      <c r="M193" s="117" t="s">
        <v>180</v>
      </c>
      <c r="N193" s="118">
        <v>45283</v>
      </c>
      <c r="O193" s="130" t="s">
        <v>295</v>
      </c>
      <c r="P193" s="129" t="s">
        <v>110</v>
      </c>
      <c r="Q193" s="131" t="s">
        <v>41</v>
      </c>
      <c r="R193" s="60">
        <v>45283</v>
      </c>
    </row>
    <row r="194" spans="1:18" s="31" customFormat="1" x14ac:dyDescent="0.25">
      <c r="A194" s="30">
        <v>183</v>
      </c>
      <c r="B194" s="114">
        <v>165</v>
      </c>
      <c r="C194" s="98" t="s">
        <v>632</v>
      </c>
      <c r="D194" s="99" t="s">
        <v>148</v>
      </c>
      <c r="E194" s="60">
        <v>37374</v>
      </c>
      <c r="F194" s="65">
        <f t="shared" si="6"/>
        <v>28</v>
      </c>
      <c r="G194" s="65">
        <f t="shared" si="7"/>
        <v>4</v>
      </c>
      <c r="H194" s="30">
        <f t="shared" si="8"/>
        <v>2002</v>
      </c>
      <c r="I194" s="109" t="s">
        <v>631</v>
      </c>
      <c r="J194" s="109" t="s">
        <v>969</v>
      </c>
      <c r="K194" s="117" t="s">
        <v>51</v>
      </c>
      <c r="L194" s="109" t="s">
        <v>121</v>
      </c>
      <c r="M194" s="117" t="s">
        <v>181</v>
      </c>
      <c r="N194" s="118">
        <v>45283</v>
      </c>
      <c r="O194" s="130" t="s">
        <v>295</v>
      </c>
      <c r="P194" s="129" t="s">
        <v>110</v>
      </c>
      <c r="Q194" s="131" t="s">
        <v>41</v>
      </c>
      <c r="R194" s="60">
        <v>45283</v>
      </c>
    </row>
    <row r="195" spans="1:18" s="31" customFormat="1" x14ac:dyDescent="0.25">
      <c r="A195" s="30">
        <v>184</v>
      </c>
      <c r="B195" s="114">
        <v>149</v>
      </c>
      <c r="C195" s="98" t="s">
        <v>634</v>
      </c>
      <c r="D195" s="99" t="s">
        <v>635</v>
      </c>
      <c r="E195" s="60">
        <v>37412</v>
      </c>
      <c r="F195" s="65">
        <f t="shared" si="6"/>
        <v>5</v>
      </c>
      <c r="G195" s="65">
        <f t="shared" si="7"/>
        <v>6</v>
      </c>
      <c r="H195" s="30">
        <f t="shared" si="8"/>
        <v>2002</v>
      </c>
      <c r="I195" s="109" t="s">
        <v>633</v>
      </c>
      <c r="J195" s="109" t="s">
        <v>970</v>
      </c>
      <c r="K195" s="117" t="s">
        <v>57</v>
      </c>
      <c r="L195" s="109" t="s">
        <v>139</v>
      </c>
      <c r="M195" s="117" t="s">
        <v>181</v>
      </c>
      <c r="N195" s="118">
        <v>45283</v>
      </c>
      <c r="O195" s="130" t="s">
        <v>295</v>
      </c>
      <c r="P195" s="129" t="s">
        <v>110</v>
      </c>
      <c r="Q195" s="131" t="s">
        <v>41</v>
      </c>
      <c r="R195" s="60">
        <v>45283</v>
      </c>
    </row>
    <row r="196" spans="1:18" s="31" customFormat="1" x14ac:dyDescent="0.25">
      <c r="A196" s="30">
        <v>185</v>
      </c>
      <c r="B196" s="114">
        <v>214</v>
      </c>
      <c r="C196" s="98" t="s">
        <v>637</v>
      </c>
      <c r="D196" s="99" t="s">
        <v>77</v>
      </c>
      <c r="E196" s="60">
        <v>37546</v>
      </c>
      <c r="F196" s="65">
        <f t="shared" si="6"/>
        <v>17</v>
      </c>
      <c r="G196" s="65">
        <f t="shared" si="7"/>
        <v>10</v>
      </c>
      <c r="H196" s="30">
        <f t="shared" si="8"/>
        <v>2002</v>
      </c>
      <c r="I196" s="109" t="s">
        <v>636</v>
      </c>
      <c r="J196" s="109" t="s">
        <v>971</v>
      </c>
      <c r="K196" s="117" t="s">
        <v>51</v>
      </c>
      <c r="L196" s="109" t="s">
        <v>121</v>
      </c>
      <c r="M196" s="117" t="s">
        <v>181</v>
      </c>
      <c r="N196" s="118">
        <v>45283</v>
      </c>
      <c r="O196" s="130" t="s">
        <v>295</v>
      </c>
      <c r="P196" s="129" t="s">
        <v>110</v>
      </c>
      <c r="Q196" s="131" t="s">
        <v>41</v>
      </c>
      <c r="R196" s="60">
        <v>45283</v>
      </c>
    </row>
    <row r="197" spans="1:18" s="31" customFormat="1" x14ac:dyDescent="0.25">
      <c r="A197" s="30">
        <v>186</v>
      </c>
      <c r="B197" s="114">
        <v>194</v>
      </c>
      <c r="C197" s="98" t="s">
        <v>639</v>
      </c>
      <c r="D197" s="99" t="s">
        <v>77</v>
      </c>
      <c r="E197" s="60">
        <v>37122</v>
      </c>
      <c r="F197" s="65">
        <f t="shared" si="6"/>
        <v>19</v>
      </c>
      <c r="G197" s="65">
        <f t="shared" si="7"/>
        <v>8</v>
      </c>
      <c r="H197" s="30">
        <f t="shared" si="8"/>
        <v>2001</v>
      </c>
      <c r="I197" s="109" t="s">
        <v>638</v>
      </c>
      <c r="J197" s="109" t="s">
        <v>972</v>
      </c>
      <c r="K197" s="117" t="s">
        <v>56</v>
      </c>
      <c r="L197" s="109" t="s">
        <v>101</v>
      </c>
      <c r="M197" s="117" t="s">
        <v>180</v>
      </c>
      <c r="N197" s="118">
        <v>45283</v>
      </c>
      <c r="O197" s="130" t="s">
        <v>295</v>
      </c>
      <c r="P197" s="129" t="s">
        <v>110</v>
      </c>
      <c r="Q197" s="131" t="s">
        <v>41</v>
      </c>
      <c r="R197" s="60">
        <v>45283</v>
      </c>
    </row>
    <row r="198" spans="1:18" s="31" customFormat="1" x14ac:dyDescent="0.25">
      <c r="A198" s="30">
        <v>187</v>
      </c>
      <c r="B198" s="114">
        <v>265</v>
      </c>
      <c r="C198" s="98" t="s">
        <v>249</v>
      </c>
      <c r="D198" s="99" t="s">
        <v>250</v>
      </c>
      <c r="E198" s="60">
        <v>32858</v>
      </c>
      <c r="F198" s="65">
        <f t="shared" si="6"/>
        <v>16</v>
      </c>
      <c r="G198" s="65">
        <f t="shared" si="7"/>
        <v>12</v>
      </c>
      <c r="H198" s="30">
        <f t="shared" si="8"/>
        <v>1989</v>
      </c>
      <c r="I198" s="109" t="s">
        <v>248</v>
      </c>
      <c r="J198" s="109" t="s">
        <v>268</v>
      </c>
      <c r="K198" s="117" t="s">
        <v>54</v>
      </c>
      <c r="L198" s="109" t="s">
        <v>293</v>
      </c>
      <c r="M198" s="117" t="s">
        <v>292</v>
      </c>
      <c r="N198" s="118">
        <v>45283</v>
      </c>
      <c r="O198" s="130" t="s">
        <v>295</v>
      </c>
      <c r="P198" s="129" t="s">
        <v>110</v>
      </c>
      <c r="Q198" s="131" t="s">
        <v>41</v>
      </c>
      <c r="R198" s="60">
        <v>45283</v>
      </c>
    </row>
    <row r="199" spans="1:18" s="31" customFormat="1" x14ac:dyDescent="0.25">
      <c r="A199" s="30">
        <v>188</v>
      </c>
      <c r="B199" s="114">
        <v>151</v>
      </c>
      <c r="C199" s="98" t="s">
        <v>641</v>
      </c>
      <c r="D199" s="99" t="s">
        <v>199</v>
      </c>
      <c r="E199" s="60">
        <v>37497</v>
      </c>
      <c r="F199" s="65">
        <f t="shared" si="6"/>
        <v>29</v>
      </c>
      <c r="G199" s="65">
        <f t="shared" si="7"/>
        <v>8</v>
      </c>
      <c r="H199" s="30">
        <f t="shared" si="8"/>
        <v>2002</v>
      </c>
      <c r="I199" s="109" t="s">
        <v>640</v>
      </c>
      <c r="J199" s="109" t="s">
        <v>973</v>
      </c>
      <c r="K199" s="117" t="s">
        <v>57</v>
      </c>
      <c r="L199" s="109" t="s">
        <v>139</v>
      </c>
      <c r="M199" s="117" t="s">
        <v>181</v>
      </c>
      <c r="N199" s="118">
        <v>45283</v>
      </c>
      <c r="O199" s="130" t="s">
        <v>295</v>
      </c>
      <c r="P199" s="129" t="s">
        <v>110</v>
      </c>
      <c r="Q199" s="131" t="s">
        <v>41</v>
      </c>
      <c r="R199" s="60">
        <v>45283</v>
      </c>
    </row>
    <row r="200" spans="1:18" s="32" customFormat="1" x14ac:dyDescent="0.25">
      <c r="A200" s="30">
        <v>189</v>
      </c>
      <c r="B200" s="114">
        <v>198</v>
      </c>
      <c r="C200" s="98" t="s">
        <v>643</v>
      </c>
      <c r="D200" s="99" t="s">
        <v>199</v>
      </c>
      <c r="E200" s="60">
        <v>37544</v>
      </c>
      <c r="F200" s="65">
        <f t="shared" si="6"/>
        <v>15</v>
      </c>
      <c r="G200" s="65">
        <f t="shared" si="7"/>
        <v>10</v>
      </c>
      <c r="H200" s="30">
        <f t="shared" si="8"/>
        <v>2002</v>
      </c>
      <c r="I200" s="109" t="s">
        <v>642</v>
      </c>
      <c r="J200" s="109" t="s">
        <v>974</v>
      </c>
      <c r="K200" s="117" t="s">
        <v>57</v>
      </c>
      <c r="L200" s="109" t="s">
        <v>139</v>
      </c>
      <c r="M200" s="117" t="s">
        <v>181</v>
      </c>
      <c r="N200" s="118">
        <v>45283</v>
      </c>
      <c r="O200" s="130" t="s">
        <v>295</v>
      </c>
      <c r="P200" s="129" t="s">
        <v>110</v>
      </c>
      <c r="Q200" s="131" t="s">
        <v>41</v>
      </c>
      <c r="R200" s="60">
        <v>45283</v>
      </c>
    </row>
    <row r="201" spans="1:18" s="31" customFormat="1" x14ac:dyDescent="0.25">
      <c r="A201" s="30">
        <v>190</v>
      </c>
      <c r="B201" s="114">
        <v>166</v>
      </c>
      <c r="C201" s="98" t="s">
        <v>645</v>
      </c>
      <c r="D201" s="99" t="s">
        <v>161</v>
      </c>
      <c r="E201" s="60">
        <v>37514</v>
      </c>
      <c r="F201" s="65">
        <f t="shared" si="6"/>
        <v>15</v>
      </c>
      <c r="G201" s="65">
        <f t="shared" si="7"/>
        <v>9</v>
      </c>
      <c r="H201" s="30">
        <f t="shared" si="8"/>
        <v>2002</v>
      </c>
      <c r="I201" s="109" t="s">
        <v>644</v>
      </c>
      <c r="J201" s="109" t="s">
        <v>975</v>
      </c>
      <c r="K201" s="117" t="s">
        <v>51</v>
      </c>
      <c r="L201" s="109" t="s">
        <v>121</v>
      </c>
      <c r="M201" s="117" t="s">
        <v>181</v>
      </c>
      <c r="N201" s="118">
        <v>45283</v>
      </c>
      <c r="O201" s="130" t="s">
        <v>295</v>
      </c>
      <c r="P201" s="129" t="s">
        <v>110</v>
      </c>
      <c r="Q201" s="130" t="s">
        <v>40</v>
      </c>
      <c r="R201" s="60">
        <v>45283</v>
      </c>
    </row>
    <row r="202" spans="1:18" s="31" customFormat="1" x14ac:dyDescent="0.25">
      <c r="A202" s="30">
        <v>191</v>
      </c>
      <c r="B202" s="114">
        <v>264</v>
      </c>
      <c r="C202" s="98" t="s">
        <v>647</v>
      </c>
      <c r="D202" s="99" t="s">
        <v>161</v>
      </c>
      <c r="E202" s="60">
        <v>37537</v>
      </c>
      <c r="F202" s="65">
        <f t="shared" si="6"/>
        <v>8</v>
      </c>
      <c r="G202" s="65">
        <f t="shared" si="7"/>
        <v>10</v>
      </c>
      <c r="H202" s="30">
        <f t="shared" si="8"/>
        <v>2002</v>
      </c>
      <c r="I202" s="109" t="s">
        <v>646</v>
      </c>
      <c r="J202" s="109" t="s">
        <v>976</v>
      </c>
      <c r="K202" s="117" t="s">
        <v>57</v>
      </c>
      <c r="L202" s="109" t="s">
        <v>139</v>
      </c>
      <c r="M202" s="117" t="s">
        <v>181</v>
      </c>
      <c r="N202" s="118">
        <v>45283</v>
      </c>
      <c r="O202" s="130" t="s">
        <v>295</v>
      </c>
      <c r="P202" s="129" t="s">
        <v>110</v>
      </c>
      <c r="Q202" s="130" t="s">
        <v>40</v>
      </c>
      <c r="R202" s="60">
        <v>45283</v>
      </c>
    </row>
    <row r="203" spans="1:18" s="31" customFormat="1" x14ac:dyDescent="0.25">
      <c r="A203" s="30">
        <v>192</v>
      </c>
      <c r="B203" s="114">
        <v>179</v>
      </c>
      <c r="C203" s="98" t="s">
        <v>190</v>
      </c>
      <c r="D203" s="99" t="s">
        <v>649</v>
      </c>
      <c r="E203" s="60">
        <v>37546</v>
      </c>
      <c r="F203" s="65">
        <f t="shared" si="6"/>
        <v>17</v>
      </c>
      <c r="G203" s="65">
        <f t="shared" si="7"/>
        <v>10</v>
      </c>
      <c r="H203" s="30">
        <f t="shared" si="8"/>
        <v>2002</v>
      </c>
      <c r="I203" s="109" t="s">
        <v>648</v>
      </c>
      <c r="J203" s="109" t="s">
        <v>977</v>
      </c>
      <c r="K203" s="117" t="s">
        <v>51</v>
      </c>
      <c r="L203" s="109" t="s">
        <v>121</v>
      </c>
      <c r="M203" s="117" t="s">
        <v>181</v>
      </c>
      <c r="N203" s="118">
        <v>45283</v>
      </c>
      <c r="O203" s="130" t="s">
        <v>295</v>
      </c>
      <c r="P203" s="129" t="s">
        <v>110</v>
      </c>
      <c r="Q203" s="130" t="s">
        <v>40</v>
      </c>
      <c r="R203" s="60">
        <v>45283</v>
      </c>
    </row>
    <row r="204" spans="1:18" s="31" customFormat="1" x14ac:dyDescent="0.25">
      <c r="A204" s="30">
        <v>193</v>
      </c>
      <c r="B204" s="114">
        <v>238</v>
      </c>
      <c r="C204" s="98" t="s">
        <v>651</v>
      </c>
      <c r="D204" s="99" t="s">
        <v>216</v>
      </c>
      <c r="E204" s="60">
        <v>34257</v>
      </c>
      <c r="F204" s="65">
        <f t="shared" ref="F204:F267" si="9">DAY(E204)</f>
        <v>15</v>
      </c>
      <c r="G204" s="65">
        <f t="shared" ref="G204:G267" si="10">MONTH(E204)</f>
        <v>10</v>
      </c>
      <c r="H204" s="30">
        <f t="shared" ref="H204:H267" si="11">YEAR(E204)</f>
        <v>1993</v>
      </c>
      <c r="I204" s="109" t="s">
        <v>650</v>
      </c>
      <c r="J204" s="109" t="s">
        <v>978</v>
      </c>
      <c r="K204" s="117" t="s">
        <v>54</v>
      </c>
      <c r="L204" s="109" t="s">
        <v>863</v>
      </c>
      <c r="M204" s="117" t="s">
        <v>864</v>
      </c>
      <c r="N204" s="118">
        <v>45283</v>
      </c>
      <c r="O204" s="130" t="s">
        <v>295</v>
      </c>
      <c r="P204" s="129" t="s">
        <v>110</v>
      </c>
      <c r="Q204" s="130" t="s">
        <v>40</v>
      </c>
      <c r="R204" s="60">
        <v>45283</v>
      </c>
    </row>
    <row r="205" spans="1:18" s="31" customFormat="1" x14ac:dyDescent="0.25">
      <c r="A205" s="30">
        <v>194</v>
      </c>
      <c r="B205" s="114">
        <v>234</v>
      </c>
      <c r="C205" s="98" t="s">
        <v>653</v>
      </c>
      <c r="D205" s="99" t="s">
        <v>216</v>
      </c>
      <c r="E205" s="60">
        <v>37263</v>
      </c>
      <c r="F205" s="65">
        <f t="shared" si="9"/>
        <v>7</v>
      </c>
      <c r="G205" s="65">
        <f t="shared" si="10"/>
        <v>1</v>
      </c>
      <c r="H205" s="30">
        <f t="shared" si="11"/>
        <v>2002</v>
      </c>
      <c r="I205" s="109" t="s">
        <v>652</v>
      </c>
      <c r="J205" s="109" t="s">
        <v>979</v>
      </c>
      <c r="K205" s="117" t="s">
        <v>71</v>
      </c>
      <c r="L205" s="109" t="s">
        <v>159</v>
      </c>
      <c r="M205" s="117" t="s">
        <v>181</v>
      </c>
      <c r="N205" s="118">
        <v>45283</v>
      </c>
      <c r="O205" s="130" t="s">
        <v>295</v>
      </c>
      <c r="P205" s="129" t="s">
        <v>110</v>
      </c>
      <c r="Q205" s="130" t="s">
        <v>40</v>
      </c>
      <c r="R205" s="60">
        <v>45283</v>
      </c>
    </row>
    <row r="206" spans="1:18" s="31" customFormat="1" x14ac:dyDescent="0.25">
      <c r="A206" s="30">
        <v>195</v>
      </c>
      <c r="B206" s="114">
        <v>170</v>
      </c>
      <c r="C206" s="98" t="s">
        <v>655</v>
      </c>
      <c r="D206" s="99" t="s">
        <v>216</v>
      </c>
      <c r="E206" s="60">
        <v>37557</v>
      </c>
      <c r="F206" s="65">
        <f t="shared" si="9"/>
        <v>28</v>
      </c>
      <c r="G206" s="65">
        <f t="shared" si="10"/>
        <v>10</v>
      </c>
      <c r="H206" s="30">
        <f t="shared" si="11"/>
        <v>2002</v>
      </c>
      <c r="I206" s="109" t="s">
        <v>654</v>
      </c>
      <c r="J206" s="109" t="s">
        <v>980</v>
      </c>
      <c r="K206" s="117" t="s">
        <v>71</v>
      </c>
      <c r="L206" s="109" t="s">
        <v>159</v>
      </c>
      <c r="M206" s="117" t="s">
        <v>181</v>
      </c>
      <c r="N206" s="118">
        <v>45283</v>
      </c>
      <c r="O206" s="130" t="s">
        <v>295</v>
      </c>
      <c r="P206" s="129" t="s">
        <v>110</v>
      </c>
      <c r="Q206" s="130" t="s">
        <v>40</v>
      </c>
      <c r="R206" s="60">
        <v>45283</v>
      </c>
    </row>
    <row r="207" spans="1:18" s="31" customFormat="1" x14ac:dyDescent="0.25">
      <c r="A207" s="30">
        <v>196</v>
      </c>
      <c r="B207" s="114">
        <v>250</v>
      </c>
      <c r="C207" s="98" t="s">
        <v>657</v>
      </c>
      <c r="D207" s="99" t="s">
        <v>658</v>
      </c>
      <c r="E207" s="60">
        <v>37448</v>
      </c>
      <c r="F207" s="65">
        <f t="shared" si="9"/>
        <v>11</v>
      </c>
      <c r="G207" s="65">
        <f t="shared" si="10"/>
        <v>7</v>
      </c>
      <c r="H207" s="30">
        <f t="shared" si="11"/>
        <v>2002</v>
      </c>
      <c r="I207" s="109" t="s">
        <v>656</v>
      </c>
      <c r="J207" s="109" t="s">
        <v>981</v>
      </c>
      <c r="K207" s="117" t="s">
        <v>57</v>
      </c>
      <c r="L207" s="109" t="s">
        <v>139</v>
      </c>
      <c r="M207" s="117" t="s">
        <v>181</v>
      </c>
      <c r="N207" s="118">
        <v>45283</v>
      </c>
      <c r="O207" s="130" t="s">
        <v>295</v>
      </c>
      <c r="P207" s="129" t="s">
        <v>110</v>
      </c>
      <c r="Q207" s="130" t="s">
        <v>40</v>
      </c>
      <c r="R207" s="60">
        <v>45283</v>
      </c>
    </row>
    <row r="208" spans="1:18" s="31" customFormat="1" x14ac:dyDescent="0.25">
      <c r="A208" s="30">
        <v>197</v>
      </c>
      <c r="B208" s="114">
        <v>269</v>
      </c>
      <c r="C208" s="98" t="s">
        <v>660</v>
      </c>
      <c r="D208" s="99" t="s">
        <v>375</v>
      </c>
      <c r="E208" s="60">
        <v>37422</v>
      </c>
      <c r="F208" s="65">
        <f t="shared" si="9"/>
        <v>15</v>
      </c>
      <c r="G208" s="65">
        <f t="shared" si="10"/>
        <v>6</v>
      </c>
      <c r="H208" s="30">
        <f t="shared" si="11"/>
        <v>2002</v>
      </c>
      <c r="I208" s="109" t="s">
        <v>659</v>
      </c>
      <c r="J208" s="109" t="s">
        <v>982</v>
      </c>
      <c r="K208" s="117" t="s">
        <v>48</v>
      </c>
      <c r="L208" s="109" t="s">
        <v>269</v>
      </c>
      <c r="M208" s="117" t="s">
        <v>181</v>
      </c>
      <c r="N208" s="118">
        <v>45283</v>
      </c>
      <c r="O208" s="130" t="s">
        <v>295</v>
      </c>
      <c r="P208" s="129" t="s">
        <v>110</v>
      </c>
      <c r="Q208" s="130" t="s">
        <v>40</v>
      </c>
      <c r="R208" s="60">
        <v>45283</v>
      </c>
    </row>
    <row r="209" spans="1:18" s="31" customFormat="1" x14ac:dyDescent="0.25">
      <c r="A209" s="30">
        <v>198</v>
      </c>
      <c r="B209" s="114">
        <v>228</v>
      </c>
      <c r="C209" s="98" t="s">
        <v>219</v>
      </c>
      <c r="D209" s="99" t="s">
        <v>662</v>
      </c>
      <c r="E209" s="60">
        <v>36942</v>
      </c>
      <c r="F209" s="65">
        <f t="shared" si="9"/>
        <v>20</v>
      </c>
      <c r="G209" s="65">
        <f t="shared" si="10"/>
        <v>2</v>
      </c>
      <c r="H209" s="30">
        <f t="shared" si="11"/>
        <v>2001</v>
      </c>
      <c r="I209" s="109" t="s">
        <v>661</v>
      </c>
      <c r="J209" s="109" t="s">
        <v>983</v>
      </c>
      <c r="K209" s="117" t="s">
        <v>152</v>
      </c>
      <c r="L209" s="109" t="s">
        <v>274</v>
      </c>
      <c r="M209" s="117" t="s">
        <v>186</v>
      </c>
      <c r="N209" s="118">
        <v>45283</v>
      </c>
      <c r="O209" s="130" t="s">
        <v>295</v>
      </c>
      <c r="P209" s="129" t="s">
        <v>110</v>
      </c>
      <c r="Q209" s="130" t="s">
        <v>40</v>
      </c>
      <c r="R209" s="60">
        <v>45283</v>
      </c>
    </row>
    <row r="210" spans="1:18" s="31" customFormat="1" x14ac:dyDescent="0.25">
      <c r="A210" s="30">
        <v>199</v>
      </c>
      <c r="B210" s="114">
        <v>176</v>
      </c>
      <c r="C210" s="98" t="s">
        <v>140</v>
      </c>
      <c r="D210" s="99" t="s">
        <v>247</v>
      </c>
      <c r="E210" s="60">
        <v>36911</v>
      </c>
      <c r="F210" s="65">
        <f t="shared" si="9"/>
        <v>20</v>
      </c>
      <c r="G210" s="65">
        <f t="shared" si="10"/>
        <v>1</v>
      </c>
      <c r="H210" s="30">
        <f t="shared" si="11"/>
        <v>2001</v>
      </c>
      <c r="I210" s="109" t="s">
        <v>246</v>
      </c>
      <c r="J210" s="109" t="s">
        <v>267</v>
      </c>
      <c r="K210" s="117" t="s">
        <v>51</v>
      </c>
      <c r="L210" s="109" t="s">
        <v>99</v>
      </c>
      <c r="M210" s="117" t="s">
        <v>180</v>
      </c>
      <c r="N210" s="118">
        <v>45283</v>
      </c>
      <c r="O210" s="130" t="s">
        <v>295</v>
      </c>
      <c r="P210" s="129" t="s">
        <v>110</v>
      </c>
      <c r="Q210" s="130" t="s">
        <v>40</v>
      </c>
      <c r="R210" s="60">
        <v>45283</v>
      </c>
    </row>
    <row r="211" spans="1:18" s="31" customFormat="1" x14ac:dyDescent="0.25">
      <c r="A211" s="30">
        <v>200</v>
      </c>
      <c r="B211" s="114">
        <v>224</v>
      </c>
      <c r="C211" s="98" t="s">
        <v>198</v>
      </c>
      <c r="D211" s="99" t="s">
        <v>664</v>
      </c>
      <c r="E211" s="60">
        <v>37527</v>
      </c>
      <c r="F211" s="65">
        <f t="shared" si="9"/>
        <v>28</v>
      </c>
      <c r="G211" s="65">
        <f t="shared" si="10"/>
        <v>9</v>
      </c>
      <c r="H211" s="30">
        <f t="shared" si="11"/>
        <v>2002</v>
      </c>
      <c r="I211" s="109" t="s">
        <v>663</v>
      </c>
      <c r="J211" s="109" t="s">
        <v>984</v>
      </c>
      <c r="K211" s="117" t="s">
        <v>51</v>
      </c>
      <c r="L211" s="109" t="s">
        <v>121</v>
      </c>
      <c r="M211" s="117" t="s">
        <v>181</v>
      </c>
      <c r="N211" s="118">
        <v>45283</v>
      </c>
      <c r="O211" s="130" t="s">
        <v>295</v>
      </c>
      <c r="P211" s="129" t="s">
        <v>110</v>
      </c>
      <c r="Q211" s="130" t="s">
        <v>40</v>
      </c>
      <c r="R211" s="60">
        <v>45283</v>
      </c>
    </row>
    <row r="212" spans="1:18" s="31" customFormat="1" x14ac:dyDescent="0.25">
      <c r="A212" s="30">
        <v>201</v>
      </c>
      <c r="B212" s="114">
        <v>164</v>
      </c>
      <c r="C212" s="98" t="s">
        <v>666</v>
      </c>
      <c r="D212" s="99" t="s">
        <v>58</v>
      </c>
      <c r="E212" s="60">
        <v>37328</v>
      </c>
      <c r="F212" s="65">
        <f t="shared" si="9"/>
        <v>13</v>
      </c>
      <c r="G212" s="65">
        <f t="shared" si="10"/>
        <v>3</v>
      </c>
      <c r="H212" s="30">
        <f t="shared" si="11"/>
        <v>2002</v>
      </c>
      <c r="I212" s="109" t="s">
        <v>665</v>
      </c>
      <c r="J212" s="109" t="s">
        <v>985</v>
      </c>
      <c r="K212" s="117" t="s">
        <v>51</v>
      </c>
      <c r="L212" s="109" t="s">
        <v>121</v>
      </c>
      <c r="M212" s="117" t="s">
        <v>181</v>
      </c>
      <c r="N212" s="118">
        <v>45283</v>
      </c>
      <c r="O212" s="130" t="s">
        <v>295</v>
      </c>
      <c r="P212" s="129" t="s">
        <v>110</v>
      </c>
      <c r="Q212" s="130" t="s">
        <v>40</v>
      </c>
      <c r="R212" s="60">
        <v>45283</v>
      </c>
    </row>
    <row r="213" spans="1:18" s="31" customFormat="1" x14ac:dyDescent="0.25">
      <c r="A213" s="30">
        <v>202</v>
      </c>
      <c r="B213" s="114">
        <v>248</v>
      </c>
      <c r="C213" s="98" t="s">
        <v>668</v>
      </c>
      <c r="D213" s="99" t="s">
        <v>58</v>
      </c>
      <c r="E213" s="60">
        <v>30452</v>
      </c>
      <c r="F213" s="65">
        <f t="shared" si="9"/>
        <v>16</v>
      </c>
      <c r="G213" s="65">
        <f t="shared" si="10"/>
        <v>5</v>
      </c>
      <c r="H213" s="30">
        <f t="shared" si="11"/>
        <v>1983</v>
      </c>
      <c r="I213" s="109" t="s">
        <v>667</v>
      </c>
      <c r="J213" s="109" t="s">
        <v>986</v>
      </c>
      <c r="K213" s="117" t="s">
        <v>54</v>
      </c>
      <c r="L213" s="109" t="s">
        <v>961</v>
      </c>
      <c r="M213" s="117" t="s">
        <v>864</v>
      </c>
      <c r="N213" s="118">
        <v>45283</v>
      </c>
      <c r="O213" s="130" t="s">
        <v>295</v>
      </c>
      <c r="P213" s="129" t="s">
        <v>110</v>
      </c>
      <c r="Q213" s="130" t="s">
        <v>40</v>
      </c>
      <c r="R213" s="60">
        <v>45283</v>
      </c>
    </row>
    <row r="214" spans="1:18" s="31" customFormat="1" x14ac:dyDescent="0.25">
      <c r="A214" s="30">
        <v>203</v>
      </c>
      <c r="B214" s="114">
        <v>263</v>
      </c>
      <c r="C214" s="98" t="s">
        <v>670</v>
      </c>
      <c r="D214" s="99" t="s">
        <v>58</v>
      </c>
      <c r="E214" s="60">
        <v>37298</v>
      </c>
      <c r="F214" s="65">
        <f t="shared" si="9"/>
        <v>11</v>
      </c>
      <c r="G214" s="65">
        <f t="shared" si="10"/>
        <v>2</v>
      </c>
      <c r="H214" s="30">
        <f t="shared" si="11"/>
        <v>2002</v>
      </c>
      <c r="I214" s="109" t="s">
        <v>669</v>
      </c>
      <c r="J214" s="109" t="s">
        <v>987</v>
      </c>
      <c r="K214" s="117" t="s">
        <v>71</v>
      </c>
      <c r="L214" s="109" t="s">
        <v>159</v>
      </c>
      <c r="M214" s="117" t="s">
        <v>181</v>
      </c>
      <c r="N214" s="118">
        <v>45283</v>
      </c>
      <c r="O214" s="130" t="s">
        <v>295</v>
      </c>
      <c r="P214" s="129" t="s">
        <v>110</v>
      </c>
      <c r="Q214" s="130" t="s">
        <v>40</v>
      </c>
      <c r="R214" s="60">
        <v>45283</v>
      </c>
    </row>
    <row r="215" spans="1:18" s="31" customFormat="1" x14ac:dyDescent="0.25">
      <c r="A215" s="30">
        <v>204</v>
      </c>
      <c r="B215" s="114">
        <v>216</v>
      </c>
      <c r="C215" s="98" t="s">
        <v>672</v>
      </c>
      <c r="D215" s="99" t="s">
        <v>58</v>
      </c>
      <c r="E215" s="60">
        <v>37542</v>
      </c>
      <c r="F215" s="65">
        <f t="shared" si="9"/>
        <v>13</v>
      </c>
      <c r="G215" s="65">
        <f t="shared" si="10"/>
        <v>10</v>
      </c>
      <c r="H215" s="30">
        <f t="shared" si="11"/>
        <v>2002</v>
      </c>
      <c r="I215" s="109" t="s">
        <v>671</v>
      </c>
      <c r="J215" s="109" t="s">
        <v>988</v>
      </c>
      <c r="K215" s="117" t="s">
        <v>71</v>
      </c>
      <c r="L215" s="109" t="s">
        <v>159</v>
      </c>
      <c r="M215" s="117" t="s">
        <v>181</v>
      </c>
      <c r="N215" s="118">
        <v>45283</v>
      </c>
      <c r="O215" s="130" t="s">
        <v>295</v>
      </c>
      <c r="P215" s="129" t="s">
        <v>110</v>
      </c>
      <c r="Q215" s="130" t="s">
        <v>40</v>
      </c>
      <c r="R215" s="60">
        <v>45283</v>
      </c>
    </row>
    <row r="216" spans="1:18" s="31" customFormat="1" x14ac:dyDescent="0.25">
      <c r="A216" s="30">
        <v>205</v>
      </c>
      <c r="B216" s="114">
        <v>249</v>
      </c>
      <c r="C216" s="98" t="s">
        <v>94</v>
      </c>
      <c r="D216" s="99" t="s">
        <v>58</v>
      </c>
      <c r="E216" s="60">
        <v>37260</v>
      </c>
      <c r="F216" s="65">
        <f t="shared" si="9"/>
        <v>4</v>
      </c>
      <c r="G216" s="65">
        <f t="shared" si="10"/>
        <v>1</v>
      </c>
      <c r="H216" s="30">
        <f t="shared" si="11"/>
        <v>2002</v>
      </c>
      <c r="I216" s="109" t="s">
        <v>673</v>
      </c>
      <c r="J216" s="109" t="s">
        <v>989</v>
      </c>
      <c r="K216" s="117" t="s">
        <v>71</v>
      </c>
      <c r="L216" s="109" t="s">
        <v>159</v>
      </c>
      <c r="M216" s="117" t="s">
        <v>181</v>
      </c>
      <c r="N216" s="118">
        <v>45283</v>
      </c>
      <c r="O216" s="130" t="s">
        <v>295</v>
      </c>
      <c r="P216" s="129" t="s">
        <v>110</v>
      </c>
      <c r="Q216" s="130" t="s">
        <v>40</v>
      </c>
      <c r="R216" s="60">
        <v>45283</v>
      </c>
    </row>
    <row r="217" spans="1:18" s="32" customFormat="1" x14ac:dyDescent="0.25">
      <c r="A217" s="30">
        <v>206</v>
      </c>
      <c r="B217" s="114">
        <v>258</v>
      </c>
      <c r="C217" s="98" t="s">
        <v>675</v>
      </c>
      <c r="D217" s="99" t="s">
        <v>58</v>
      </c>
      <c r="E217" s="60">
        <v>37343</v>
      </c>
      <c r="F217" s="65">
        <f t="shared" si="9"/>
        <v>28</v>
      </c>
      <c r="G217" s="65">
        <f t="shared" si="10"/>
        <v>3</v>
      </c>
      <c r="H217" s="30">
        <f t="shared" si="11"/>
        <v>2002</v>
      </c>
      <c r="I217" s="109" t="s">
        <v>674</v>
      </c>
      <c r="J217" s="109" t="s">
        <v>990</v>
      </c>
      <c r="K217" s="117" t="s">
        <v>48</v>
      </c>
      <c r="L217" s="109" t="s">
        <v>269</v>
      </c>
      <c r="M217" s="117" t="s">
        <v>181</v>
      </c>
      <c r="N217" s="118">
        <v>45283</v>
      </c>
      <c r="O217" s="130" t="s">
        <v>295</v>
      </c>
      <c r="P217" s="129" t="s">
        <v>110</v>
      </c>
      <c r="Q217" s="130" t="s">
        <v>40</v>
      </c>
      <c r="R217" s="60">
        <v>45283</v>
      </c>
    </row>
    <row r="218" spans="1:18" s="31" customFormat="1" x14ac:dyDescent="0.25">
      <c r="A218" s="30">
        <v>207</v>
      </c>
      <c r="B218" s="114">
        <v>243</v>
      </c>
      <c r="C218" s="98" t="s">
        <v>174</v>
      </c>
      <c r="D218" s="99" t="s">
        <v>120</v>
      </c>
      <c r="E218" s="60">
        <v>37332</v>
      </c>
      <c r="F218" s="65">
        <f t="shared" si="9"/>
        <v>17</v>
      </c>
      <c r="G218" s="65">
        <f t="shared" si="10"/>
        <v>3</v>
      </c>
      <c r="H218" s="30">
        <f t="shared" si="11"/>
        <v>2002</v>
      </c>
      <c r="I218" s="109" t="s">
        <v>178</v>
      </c>
      <c r="J218" s="109" t="s">
        <v>179</v>
      </c>
      <c r="K218" s="117" t="s">
        <v>71</v>
      </c>
      <c r="L218" s="109" t="s">
        <v>159</v>
      </c>
      <c r="M218" s="117" t="s">
        <v>181</v>
      </c>
      <c r="N218" s="118">
        <v>45283</v>
      </c>
      <c r="O218" s="130" t="s">
        <v>295</v>
      </c>
      <c r="P218" s="129" t="s">
        <v>110</v>
      </c>
      <c r="Q218" s="130" t="s">
        <v>40</v>
      </c>
      <c r="R218" s="60">
        <v>45283</v>
      </c>
    </row>
    <row r="219" spans="1:18" s="31" customFormat="1" x14ac:dyDescent="0.25">
      <c r="A219" s="30">
        <v>208</v>
      </c>
      <c r="B219" s="114">
        <v>168</v>
      </c>
      <c r="C219" s="98" t="s">
        <v>677</v>
      </c>
      <c r="D219" s="99" t="s">
        <v>84</v>
      </c>
      <c r="E219" s="60">
        <v>37048</v>
      </c>
      <c r="F219" s="65">
        <f t="shared" si="9"/>
        <v>6</v>
      </c>
      <c r="G219" s="65">
        <f t="shared" si="10"/>
        <v>6</v>
      </c>
      <c r="H219" s="30">
        <f t="shared" si="11"/>
        <v>2001</v>
      </c>
      <c r="I219" s="109" t="s">
        <v>676</v>
      </c>
      <c r="J219" s="109" t="s">
        <v>991</v>
      </c>
      <c r="K219" s="117" t="s">
        <v>56</v>
      </c>
      <c r="L219" s="109" t="s">
        <v>101</v>
      </c>
      <c r="M219" s="117" t="s">
        <v>180</v>
      </c>
      <c r="N219" s="118">
        <v>45283</v>
      </c>
      <c r="O219" s="130" t="s">
        <v>295</v>
      </c>
      <c r="P219" s="129" t="s">
        <v>110</v>
      </c>
      <c r="Q219" s="130" t="s">
        <v>40</v>
      </c>
      <c r="R219" s="60">
        <v>45283</v>
      </c>
    </row>
    <row r="220" spans="1:18" s="31" customFormat="1" x14ac:dyDescent="0.25">
      <c r="A220" s="30">
        <v>209</v>
      </c>
      <c r="B220" s="114">
        <v>171</v>
      </c>
      <c r="C220" s="98" t="s">
        <v>209</v>
      </c>
      <c r="D220" s="99" t="s">
        <v>210</v>
      </c>
      <c r="E220" s="60">
        <v>37512</v>
      </c>
      <c r="F220" s="65">
        <f t="shared" si="9"/>
        <v>13</v>
      </c>
      <c r="G220" s="65">
        <f t="shared" si="10"/>
        <v>9</v>
      </c>
      <c r="H220" s="30">
        <f t="shared" si="11"/>
        <v>2002</v>
      </c>
      <c r="I220" s="109" t="s">
        <v>208</v>
      </c>
      <c r="J220" s="109" t="s">
        <v>255</v>
      </c>
      <c r="K220" s="117" t="s">
        <v>51</v>
      </c>
      <c r="L220" s="109" t="s">
        <v>121</v>
      </c>
      <c r="M220" s="117" t="s">
        <v>181</v>
      </c>
      <c r="N220" s="118">
        <v>45283</v>
      </c>
      <c r="O220" s="130" t="s">
        <v>295</v>
      </c>
      <c r="P220" s="129" t="s">
        <v>110</v>
      </c>
      <c r="Q220" s="130" t="s">
        <v>40</v>
      </c>
      <c r="R220" s="60">
        <v>45283</v>
      </c>
    </row>
    <row r="221" spans="1:18" s="31" customFormat="1" x14ac:dyDescent="0.25">
      <c r="A221" s="30">
        <v>210</v>
      </c>
      <c r="B221" s="114">
        <v>231</v>
      </c>
      <c r="C221" s="98" t="s">
        <v>679</v>
      </c>
      <c r="D221" s="99" t="s">
        <v>70</v>
      </c>
      <c r="E221" s="60">
        <v>37510</v>
      </c>
      <c r="F221" s="65">
        <f t="shared" si="9"/>
        <v>11</v>
      </c>
      <c r="G221" s="65">
        <f t="shared" si="10"/>
        <v>9</v>
      </c>
      <c r="H221" s="30">
        <f t="shared" si="11"/>
        <v>2002</v>
      </c>
      <c r="I221" s="109" t="s">
        <v>678</v>
      </c>
      <c r="J221" s="109" t="s">
        <v>992</v>
      </c>
      <c r="K221" s="117" t="s">
        <v>71</v>
      </c>
      <c r="L221" s="109" t="s">
        <v>159</v>
      </c>
      <c r="M221" s="117" t="s">
        <v>181</v>
      </c>
      <c r="N221" s="118">
        <v>45283</v>
      </c>
      <c r="O221" s="130" t="s">
        <v>295</v>
      </c>
      <c r="P221" s="129" t="s">
        <v>110</v>
      </c>
      <c r="Q221" s="130" t="s">
        <v>40</v>
      </c>
      <c r="R221" s="60">
        <v>45283</v>
      </c>
    </row>
    <row r="222" spans="1:18" s="31" customFormat="1" x14ac:dyDescent="0.25">
      <c r="A222" s="30">
        <v>211</v>
      </c>
      <c r="B222" s="114">
        <v>257</v>
      </c>
      <c r="C222" s="98" t="s">
        <v>150</v>
      </c>
      <c r="D222" s="99" t="s">
        <v>70</v>
      </c>
      <c r="E222" s="60">
        <v>37513</v>
      </c>
      <c r="F222" s="65">
        <f t="shared" si="9"/>
        <v>14</v>
      </c>
      <c r="G222" s="65">
        <f t="shared" si="10"/>
        <v>9</v>
      </c>
      <c r="H222" s="30">
        <f t="shared" si="11"/>
        <v>2002</v>
      </c>
      <c r="I222" s="109" t="s">
        <v>680</v>
      </c>
      <c r="J222" s="109" t="s">
        <v>993</v>
      </c>
      <c r="K222" s="117" t="s">
        <v>51</v>
      </c>
      <c r="L222" s="109" t="s">
        <v>121</v>
      </c>
      <c r="M222" s="117" t="s">
        <v>181</v>
      </c>
      <c r="N222" s="118">
        <v>45283</v>
      </c>
      <c r="O222" s="130" t="s">
        <v>295</v>
      </c>
      <c r="P222" s="129" t="s">
        <v>110</v>
      </c>
      <c r="Q222" s="130" t="s">
        <v>40</v>
      </c>
      <c r="R222" s="60">
        <v>45283</v>
      </c>
    </row>
    <row r="223" spans="1:18" s="31" customFormat="1" x14ac:dyDescent="0.25">
      <c r="A223" s="30">
        <v>212</v>
      </c>
      <c r="B223" s="114">
        <v>203</v>
      </c>
      <c r="C223" s="98" t="s">
        <v>682</v>
      </c>
      <c r="D223" s="99" t="s">
        <v>683</v>
      </c>
      <c r="E223" s="60">
        <v>37763</v>
      </c>
      <c r="F223" s="65">
        <f t="shared" si="9"/>
        <v>22</v>
      </c>
      <c r="G223" s="65">
        <f t="shared" si="10"/>
        <v>5</v>
      </c>
      <c r="H223" s="30">
        <f t="shared" si="11"/>
        <v>2003</v>
      </c>
      <c r="I223" s="109" t="s">
        <v>681</v>
      </c>
      <c r="J223" s="109" t="s">
        <v>994</v>
      </c>
      <c r="K223" s="117" t="s">
        <v>71</v>
      </c>
      <c r="L223" s="109" t="s">
        <v>278</v>
      </c>
      <c r="M223" s="117" t="s">
        <v>276</v>
      </c>
      <c r="N223" s="118">
        <v>45283</v>
      </c>
      <c r="O223" s="130" t="s">
        <v>295</v>
      </c>
      <c r="P223" s="129" t="s">
        <v>110</v>
      </c>
      <c r="Q223" s="130" t="s">
        <v>40</v>
      </c>
      <c r="R223" s="60">
        <v>45283</v>
      </c>
    </row>
    <row r="224" spans="1:18" s="31" customFormat="1" x14ac:dyDescent="0.25">
      <c r="A224" s="30">
        <v>213</v>
      </c>
      <c r="B224" s="114">
        <v>212</v>
      </c>
      <c r="C224" s="98" t="s">
        <v>685</v>
      </c>
      <c r="D224" s="99" t="s">
        <v>78</v>
      </c>
      <c r="E224" s="60">
        <v>37935</v>
      </c>
      <c r="F224" s="65">
        <f t="shared" si="9"/>
        <v>10</v>
      </c>
      <c r="G224" s="65">
        <f t="shared" si="10"/>
        <v>11</v>
      </c>
      <c r="H224" s="30">
        <f t="shared" si="11"/>
        <v>2003</v>
      </c>
      <c r="I224" s="109" t="s">
        <v>684</v>
      </c>
      <c r="J224" s="109" t="s">
        <v>995</v>
      </c>
      <c r="K224" s="117" t="s">
        <v>71</v>
      </c>
      <c r="L224" s="109" t="s">
        <v>278</v>
      </c>
      <c r="M224" s="117" t="s">
        <v>276</v>
      </c>
      <c r="N224" s="118">
        <v>45283</v>
      </c>
      <c r="O224" s="130" t="s">
        <v>295</v>
      </c>
      <c r="P224" s="129" t="s">
        <v>110</v>
      </c>
      <c r="Q224" s="130" t="s">
        <v>40</v>
      </c>
      <c r="R224" s="60">
        <v>45283</v>
      </c>
    </row>
    <row r="225" spans="1:18" s="31" customFormat="1" x14ac:dyDescent="0.25">
      <c r="A225" s="30">
        <v>214</v>
      </c>
      <c r="B225" s="114">
        <v>167</v>
      </c>
      <c r="C225" s="98" t="s">
        <v>687</v>
      </c>
      <c r="D225" s="99" t="s">
        <v>114</v>
      </c>
      <c r="E225" s="60">
        <v>37823</v>
      </c>
      <c r="F225" s="65">
        <f t="shared" si="9"/>
        <v>21</v>
      </c>
      <c r="G225" s="65">
        <f t="shared" si="10"/>
        <v>7</v>
      </c>
      <c r="H225" s="30">
        <f t="shared" si="11"/>
        <v>2003</v>
      </c>
      <c r="I225" s="109" t="s">
        <v>686</v>
      </c>
      <c r="J225" s="109" t="s">
        <v>996</v>
      </c>
      <c r="K225" s="117" t="s">
        <v>51</v>
      </c>
      <c r="L225" s="109" t="s">
        <v>282</v>
      </c>
      <c r="M225" s="117" t="s">
        <v>276</v>
      </c>
      <c r="N225" s="118">
        <v>45283</v>
      </c>
      <c r="O225" s="130" t="s">
        <v>295</v>
      </c>
      <c r="P225" s="129" t="s">
        <v>110</v>
      </c>
      <c r="Q225" s="130" t="s">
        <v>40</v>
      </c>
      <c r="R225" s="60">
        <v>45283</v>
      </c>
    </row>
    <row r="226" spans="1:18" s="31" customFormat="1" x14ac:dyDescent="0.25">
      <c r="A226" s="30">
        <v>215</v>
      </c>
      <c r="B226" s="114">
        <v>253</v>
      </c>
      <c r="C226" s="98" t="s">
        <v>689</v>
      </c>
      <c r="D226" s="99" t="s">
        <v>114</v>
      </c>
      <c r="E226" s="60">
        <v>37182</v>
      </c>
      <c r="F226" s="65">
        <f t="shared" si="9"/>
        <v>18</v>
      </c>
      <c r="G226" s="65">
        <f t="shared" si="10"/>
        <v>10</v>
      </c>
      <c r="H226" s="30">
        <f t="shared" si="11"/>
        <v>2001</v>
      </c>
      <c r="I226" s="109" t="s">
        <v>688</v>
      </c>
      <c r="J226" s="109" t="s">
        <v>997</v>
      </c>
      <c r="K226" s="117" t="s">
        <v>152</v>
      </c>
      <c r="L226" s="109" t="s">
        <v>283</v>
      </c>
      <c r="M226" s="117" t="s">
        <v>186</v>
      </c>
      <c r="N226" s="118">
        <v>45283</v>
      </c>
      <c r="O226" s="130" t="s">
        <v>295</v>
      </c>
      <c r="P226" s="129" t="s">
        <v>110</v>
      </c>
      <c r="Q226" s="130" t="s">
        <v>40</v>
      </c>
      <c r="R226" s="60">
        <v>45283</v>
      </c>
    </row>
    <row r="227" spans="1:18" s="31" customFormat="1" x14ac:dyDescent="0.25">
      <c r="A227" s="30">
        <v>216</v>
      </c>
      <c r="B227" s="114">
        <v>178</v>
      </c>
      <c r="C227" s="98" t="s">
        <v>691</v>
      </c>
      <c r="D227" s="99" t="s">
        <v>692</v>
      </c>
      <c r="E227" s="60">
        <v>36608</v>
      </c>
      <c r="F227" s="65">
        <f t="shared" si="9"/>
        <v>23</v>
      </c>
      <c r="G227" s="65">
        <f t="shared" si="10"/>
        <v>3</v>
      </c>
      <c r="H227" s="30">
        <f t="shared" si="11"/>
        <v>2000</v>
      </c>
      <c r="I227" s="109" t="s">
        <v>690</v>
      </c>
      <c r="J227" s="109" t="s">
        <v>998</v>
      </c>
      <c r="K227" s="117" t="s">
        <v>63</v>
      </c>
      <c r="L227" s="109" t="s">
        <v>999</v>
      </c>
      <c r="M227" s="117" t="s">
        <v>182</v>
      </c>
      <c r="N227" s="118">
        <v>45283</v>
      </c>
      <c r="O227" s="130" t="s">
        <v>295</v>
      </c>
      <c r="P227" s="129" t="s">
        <v>110</v>
      </c>
      <c r="Q227" s="131" t="s">
        <v>39</v>
      </c>
      <c r="R227" s="60">
        <v>45283</v>
      </c>
    </row>
    <row r="228" spans="1:18" s="31" customFormat="1" x14ac:dyDescent="0.25">
      <c r="A228" s="30">
        <v>217</v>
      </c>
      <c r="B228" s="114">
        <v>153</v>
      </c>
      <c r="C228" s="98" t="s">
        <v>143</v>
      </c>
      <c r="D228" s="99" t="s">
        <v>692</v>
      </c>
      <c r="E228" s="60">
        <v>37321</v>
      </c>
      <c r="F228" s="65">
        <f t="shared" si="9"/>
        <v>6</v>
      </c>
      <c r="G228" s="65">
        <f t="shared" si="10"/>
        <v>3</v>
      </c>
      <c r="H228" s="30">
        <f t="shared" si="11"/>
        <v>2002</v>
      </c>
      <c r="I228" s="109" t="s">
        <v>693</v>
      </c>
      <c r="J228" s="109" t="s">
        <v>1000</v>
      </c>
      <c r="K228" s="117" t="s">
        <v>71</v>
      </c>
      <c r="L228" s="109" t="s">
        <v>159</v>
      </c>
      <c r="M228" s="117" t="s">
        <v>181</v>
      </c>
      <c r="N228" s="118">
        <v>45283</v>
      </c>
      <c r="O228" s="130" t="s">
        <v>295</v>
      </c>
      <c r="P228" s="129" t="s">
        <v>110</v>
      </c>
      <c r="Q228" s="131" t="s">
        <v>39</v>
      </c>
      <c r="R228" s="60">
        <v>45283</v>
      </c>
    </row>
    <row r="229" spans="1:18" s="31" customFormat="1" x14ac:dyDescent="0.25">
      <c r="A229" s="30">
        <v>218</v>
      </c>
      <c r="B229" s="114">
        <v>247</v>
      </c>
      <c r="C229" s="98" t="s">
        <v>381</v>
      </c>
      <c r="D229" s="99" t="s">
        <v>124</v>
      </c>
      <c r="E229" s="60">
        <v>37453</v>
      </c>
      <c r="F229" s="65">
        <f t="shared" si="9"/>
        <v>16</v>
      </c>
      <c r="G229" s="65">
        <f t="shared" si="10"/>
        <v>7</v>
      </c>
      <c r="H229" s="30">
        <f t="shared" si="11"/>
        <v>2002</v>
      </c>
      <c r="I229" s="109" t="s">
        <v>694</v>
      </c>
      <c r="J229" s="109" t="s">
        <v>1001</v>
      </c>
      <c r="K229" s="117" t="s">
        <v>71</v>
      </c>
      <c r="L229" s="109" t="s">
        <v>159</v>
      </c>
      <c r="M229" s="117" t="s">
        <v>181</v>
      </c>
      <c r="N229" s="118">
        <v>45283</v>
      </c>
      <c r="O229" s="130" t="s">
        <v>295</v>
      </c>
      <c r="P229" s="129" t="s">
        <v>110</v>
      </c>
      <c r="Q229" s="131" t="s">
        <v>39</v>
      </c>
      <c r="R229" s="60">
        <v>45283</v>
      </c>
    </row>
    <row r="230" spans="1:18" s="31" customFormat="1" x14ac:dyDescent="0.25">
      <c r="A230" s="30">
        <v>219</v>
      </c>
      <c r="B230" s="114">
        <v>267</v>
      </c>
      <c r="C230" s="98" t="s">
        <v>100</v>
      </c>
      <c r="D230" s="99" t="s">
        <v>69</v>
      </c>
      <c r="E230" s="60">
        <v>36623</v>
      </c>
      <c r="F230" s="65">
        <f t="shared" si="9"/>
        <v>7</v>
      </c>
      <c r="G230" s="65">
        <f t="shared" si="10"/>
        <v>4</v>
      </c>
      <c r="H230" s="30">
        <f t="shared" si="11"/>
        <v>2000</v>
      </c>
      <c r="I230" s="109" t="s">
        <v>695</v>
      </c>
      <c r="J230" s="109" t="s">
        <v>1002</v>
      </c>
      <c r="K230" s="117" t="s">
        <v>56</v>
      </c>
      <c r="L230" s="109" t="s">
        <v>184</v>
      </c>
      <c r="M230" s="117" t="s">
        <v>182</v>
      </c>
      <c r="N230" s="118">
        <v>45283</v>
      </c>
      <c r="O230" s="130" t="s">
        <v>295</v>
      </c>
      <c r="P230" s="129" t="s">
        <v>110</v>
      </c>
      <c r="Q230" s="131" t="s">
        <v>39</v>
      </c>
      <c r="R230" s="60">
        <v>45283</v>
      </c>
    </row>
    <row r="231" spans="1:18" s="31" customFormat="1" x14ac:dyDescent="0.25">
      <c r="A231" s="30">
        <v>220</v>
      </c>
      <c r="B231" s="114">
        <v>206</v>
      </c>
      <c r="C231" s="98" t="s">
        <v>697</v>
      </c>
      <c r="D231" s="99" t="s">
        <v>98</v>
      </c>
      <c r="E231" s="60">
        <v>37488</v>
      </c>
      <c r="F231" s="65">
        <f t="shared" si="9"/>
        <v>20</v>
      </c>
      <c r="G231" s="65">
        <f t="shared" si="10"/>
        <v>8</v>
      </c>
      <c r="H231" s="30">
        <f t="shared" si="11"/>
        <v>2002</v>
      </c>
      <c r="I231" s="109" t="s">
        <v>696</v>
      </c>
      <c r="J231" s="109" t="s">
        <v>1003</v>
      </c>
      <c r="K231" s="117" t="s">
        <v>66</v>
      </c>
      <c r="L231" s="109" t="s">
        <v>135</v>
      </c>
      <c r="M231" s="117" t="s">
        <v>181</v>
      </c>
      <c r="N231" s="118">
        <v>45283</v>
      </c>
      <c r="O231" s="130" t="s">
        <v>295</v>
      </c>
      <c r="P231" s="129" t="s">
        <v>110</v>
      </c>
      <c r="Q231" s="131" t="s">
        <v>39</v>
      </c>
      <c r="R231" s="60">
        <v>45283</v>
      </c>
    </row>
    <row r="232" spans="1:18" s="31" customFormat="1" x14ac:dyDescent="0.25">
      <c r="A232" s="30">
        <v>221</v>
      </c>
      <c r="B232" s="114">
        <v>272</v>
      </c>
      <c r="C232" s="98" t="s">
        <v>699</v>
      </c>
      <c r="D232" s="99" t="s">
        <v>98</v>
      </c>
      <c r="E232" s="60">
        <v>37012</v>
      </c>
      <c r="F232" s="65">
        <f t="shared" si="9"/>
        <v>1</v>
      </c>
      <c r="G232" s="65">
        <f t="shared" si="10"/>
        <v>5</v>
      </c>
      <c r="H232" s="30">
        <f t="shared" si="11"/>
        <v>2001</v>
      </c>
      <c r="I232" s="109" t="s">
        <v>698</v>
      </c>
      <c r="J232" s="109" t="s">
        <v>1004</v>
      </c>
      <c r="K232" s="117" t="s">
        <v>56</v>
      </c>
      <c r="L232" s="109" t="s">
        <v>101</v>
      </c>
      <c r="M232" s="117" t="s">
        <v>180</v>
      </c>
      <c r="N232" s="118">
        <v>45283</v>
      </c>
      <c r="O232" s="130" t="s">
        <v>295</v>
      </c>
      <c r="P232" s="129" t="s">
        <v>110</v>
      </c>
      <c r="Q232" s="131" t="s">
        <v>39</v>
      </c>
      <c r="R232" s="60">
        <v>45283</v>
      </c>
    </row>
    <row r="233" spans="1:18" s="31" customFormat="1" x14ac:dyDescent="0.25">
      <c r="A233" s="30">
        <v>222</v>
      </c>
      <c r="B233" s="114">
        <v>192</v>
      </c>
      <c r="C233" s="98" t="s">
        <v>701</v>
      </c>
      <c r="D233" s="99" t="s">
        <v>59</v>
      </c>
      <c r="E233" s="60">
        <v>37575</v>
      </c>
      <c r="F233" s="65">
        <f t="shared" si="9"/>
        <v>15</v>
      </c>
      <c r="G233" s="65">
        <f t="shared" si="10"/>
        <v>11</v>
      </c>
      <c r="H233" s="30">
        <f t="shared" si="11"/>
        <v>2002</v>
      </c>
      <c r="I233" s="109" t="s">
        <v>700</v>
      </c>
      <c r="J233" s="109" t="s">
        <v>1005</v>
      </c>
      <c r="K233" s="117" t="s">
        <v>57</v>
      </c>
      <c r="L233" s="109" t="s">
        <v>126</v>
      </c>
      <c r="M233" s="117" t="s">
        <v>181</v>
      </c>
      <c r="N233" s="118">
        <v>45283</v>
      </c>
      <c r="O233" s="130" t="s">
        <v>295</v>
      </c>
      <c r="P233" s="129" t="s">
        <v>110</v>
      </c>
      <c r="Q233" s="131" t="s">
        <v>39</v>
      </c>
      <c r="R233" s="60">
        <v>45283</v>
      </c>
    </row>
    <row r="234" spans="1:18" s="31" customFormat="1" x14ac:dyDescent="0.25">
      <c r="A234" s="30">
        <v>223</v>
      </c>
      <c r="B234" s="114">
        <v>169</v>
      </c>
      <c r="C234" s="98" t="s">
        <v>703</v>
      </c>
      <c r="D234" s="99" t="s">
        <v>59</v>
      </c>
      <c r="E234" s="60">
        <v>37372</v>
      </c>
      <c r="F234" s="65">
        <f t="shared" si="9"/>
        <v>26</v>
      </c>
      <c r="G234" s="65">
        <f t="shared" si="10"/>
        <v>4</v>
      </c>
      <c r="H234" s="30">
        <f t="shared" si="11"/>
        <v>2002</v>
      </c>
      <c r="I234" s="109" t="s">
        <v>702</v>
      </c>
      <c r="J234" s="109" t="s">
        <v>1006</v>
      </c>
      <c r="K234" s="117" t="s">
        <v>48</v>
      </c>
      <c r="L234" s="109" t="s">
        <v>269</v>
      </c>
      <c r="M234" s="117" t="s">
        <v>181</v>
      </c>
      <c r="N234" s="118">
        <v>45283</v>
      </c>
      <c r="O234" s="130" t="s">
        <v>295</v>
      </c>
      <c r="P234" s="129" t="s">
        <v>110</v>
      </c>
      <c r="Q234" s="131" t="s">
        <v>39</v>
      </c>
      <c r="R234" s="60">
        <v>45283</v>
      </c>
    </row>
    <row r="235" spans="1:18" s="31" customFormat="1" x14ac:dyDescent="0.25">
      <c r="A235" s="30">
        <v>224</v>
      </c>
      <c r="B235" s="114">
        <v>218</v>
      </c>
      <c r="C235" s="98" t="s">
        <v>705</v>
      </c>
      <c r="D235" s="99" t="s">
        <v>59</v>
      </c>
      <c r="E235" s="60">
        <v>37877</v>
      </c>
      <c r="F235" s="65">
        <f t="shared" si="9"/>
        <v>13</v>
      </c>
      <c r="G235" s="65">
        <f t="shared" si="10"/>
        <v>9</v>
      </c>
      <c r="H235" s="30">
        <f t="shared" si="11"/>
        <v>2003</v>
      </c>
      <c r="I235" s="109" t="s">
        <v>704</v>
      </c>
      <c r="J235" s="109" t="s">
        <v>1007</v>
      </c>
      <c r="K235" s="117" t="s">
        <v>51</v>
      </c>
      <c r="L235" s="109" t="s">
        <v>878</v>
      </c>
      <c r="M235" s="117" t="s">
        <v>276</v>
      </c>
      <c r="N235" s="118">
        <v>45283</v>
      </c>
      <c r="O235" s="130" t="s">
        <v>295</v>
      </c>
      <c r="P235" s="129" t="s">
        <v>110</v>
      </c>
      <c r="Q235" s="131" t="s">
        <v>39</v>
      </c>
      <c r="R235" s="60">
        <v>45283</v>
      </c>
    </row>
    <row r="236" spans="1:18" s="31" customFormat="1" x14ac:dyDescent="0.25">
      <c r="A236" s="30">
        <v>225</v>
      </c>
      <c r="B236" s="114">
        <v>156</v>
      </c>
      <c r="C236" s="98" t="s">
        <v>707</v>
      </c>
      <c r="D236" s="99" t="s">
        <v>59</v>
      </c>
      <c r="E236" s="60">
        <v>37472</v>
      </c>
      <c r="F236" s="65">
        <f t="shared" si="9"/>
        <v>4</v>
      </c>
      <c r="G236" s="65">
        <f t="shared" si="10"/>
        <v>8</v>
      </c>
      <c r="H236" s="30">
        <f t="shared" si="11"/>
        <v>2002</v>
      </c>
      <c r="I236" s="109" t="s">
        <v>706</v>
      </c>
      <c r="J236" s="109" t="s">
        <v>1008</v>
      </c>
      <c r="K236" s="117" t="s">
        <v>71</v>
      </c>
      <c r="L236" s="109" t="s">
        <v>159</v>
      </c>
      <c r="M236" s="117" t="s">
        <v>181</v>
      </c>
      <c r="N236" s="118">
        <v>45283</v>
      </c>
      <c r="O236" s="130" t="s">
        <v>295</v>
      </c>
      <c r="P236" s="129" t="s">
        <v>110</v>
      </c>
      <c r="Q236" s="131" t="s">
        <v>39</v>
      </c>
      <c r="R236" s="60">
        <v>45283</v>
      </c>
    </row>
    <row r="237" spans="1:18" s="31" customFormat="1" x14ac:dyDescent="0.25">
      <c r="A237" s="30">
        <v>226</v>
      </c>
      <c r="B237" s="114">
        <v>245</v>
      </c>
      <c r="C237" s="98" t="s">
        <v>709</v>
      </c>
      <c r="D237" s="99" t="s">
        <v>59</v>
      </c>
      <c r="E237" s="60">
        <v>36894</v>
      </c>
      <c r="F237" s="65">
        <f t="shared" si="9"/>
        <v>3</v>
      </c>
      <c r="G237" s="65">
        <f t="shared" si="10"/>
        <v>1</v>
      </c>
      <c r="H237" s="30">
        <f t="shared" si="11"/>
        <v>2001</v>
      </c>
      <c r="I237" s="109" t="s">
        <v>708</v>
      </c>
      <c r="J237" s="109" t="s">
        <v>1009</v>
      </c>
      <c r="K237" s="117" t="s">
        <v>1010</v>
      </c>
      <c r="L237" s="109" t="s">
        <v>1011</v>
      </c>
      <c r="M237" s="117" t="s">
        <v>180</v>
      </c>
      <c r="N237" s="118">
        <v>45283</v>
      </c>
      <c r="O237" s="130" t="s">
        <v>295</v>
      </c>
      <c r="P237" s="129" t="s">
        <v>110</v>
      </c>
      <c r="Q237" s="131" t="s">
        <v>39</v>
      </c>
      <c r="R237" s="60">
        <v>45283</v>
      </c>
    </row>
    <row r="238" spans="1:18" s="31" customFormat="1" x14ac:dyDescent="0.25">
      <c r="A238" s="30">
        <v>227</v>
      </c>
      <c r="B238" s="114">
        <v>137</v>
      </c>
      <c r="C238" s="98" t="s">
        <v>711</v>
      </c>
      <c r="D238" s="99" t="s">
        <v>59</v>
      </c>
      <c r="E238" s="60">
        <v>37469</v>
      </c>
      <c r="F238" s="65">
        <f t="shared" si="9"/>
        <v>1</v>
      </c>
      <c r="G238" s="65">
        <f t="shared" si="10"/>
        <v>8</v>
      </c>
      <c r="H238" s="30">
        <f t="shared" si="11"/>
        <v>2002</v>
      </c>
      <c r="I238" s="109" t="s">
        <v>710</v>
      </c>
      <c r="J238" s="109" t="s">
        <v>1012</v>
      </c>
      <c r="K238" s="117" t="s">
        <v>56</v>
      </c>
      <c r="L238" s="109" t="s">
        <v>275</v>
      </c>
      <c r="M238" s="117" t="s">
        <v>181</v>
      </c>
      <c r="N238" s="118">
        <v>45283</v>
      </c>
      <c r="O238" s="130" t="s">
        <v>295</v>
      </c>
      <c r="P238" s="129" t="s">
        <v>110</v>
      </c>
      <c r="Q238" s="131" t="s">
        <v>39</v>
      </c>
      <c r="R238" s="60">
        <v>45283</v>
      </c>
    </row>
    <row r="239" spans="1:18" s="31" customFormat="1" x14ac:dyDescent="0.25">
      <c r="A239" s="30">
        <v>228</v>
      </c>
      <c r="B239" s="114">
        <v>147</v>
      </c>
      <c r="C239" s="98" t="s">
        <v>713</v>
      </c>
      <c r="D239" s="99" t="s">
        <v>129</v>
      </c>
      <c r="E239" s="60">
        <v>37450</v>
      </c>
      <c r="F239" s="65">
        <f t="shared" si="9"/>
        <v>13</v>
      </c>
      <c r="G239" s="65">
        <f t="shared" si="10"/>
        <v>7</v>
      </c>
      <c r="H239" s="30">
        <f t="shared" si="11"/>
        <v>2002</v>
      </c>
      <c r="I239" s="109" t="s">
        <v>712</v>
      </c>
      <c r="J239" s="109" t="s">
        <v>1013</v>
      </c>
      <c r="K239" s="117" t="s">
        <v>51</v>
      </c>
      <c r="L239" s="109" t="s">
        <v>121</v>
      </c>
      <c r="M239" s="117" t="s">
        <v>181</v>
      </c>
      <c r="N239" s="118">
        <v>45283</v>
      </c>
      <c r="O239" s="130" t="s">
        <v>295</v>
      </c>
      <c r="P239" s="129" t="s">
        <v>110</v>
      </c>
      <c r="Q239" s="131" t="s">
        <v>39</v>
      </c>
      <c r="R239" s="60">
        <v>45283</v>
      </c>
    </row>
    <row r="240" spans="1:18" s="31" customFormat="1" x14ac:dyDescent="0.25">
      <c r="A240" s="30">
        <v>229</v>
      </c>
      <c r="B240" s="114">
        <v>205</v>
      </c>
      <c r="C240" s="98" t="s">
        <v>715</v>
      </c>
      <c r="D240" s="99" t="s">
        <v>146</v>
      </c>
      <c r="E240" s="60">
        <v>37331</v>
      </c>
      <c r="F240" s="65">
        <f t="shared" si="9"/>
        <v>16</v>
      </c>
      <c r="G240" s="65">
        <f t="shared" si="10"/>
        <v>3</v>
      </c>
      <c r="H240" s="30">
        <f t="shared" si="11"/>
        <v>2002</v>
      </c>
      <c r="I240" s="109" t="s">
        <v>714</v>
      </c>
      <c r="J240" s="109" t="s">
        <v>1014</v>
      </c>
      <c r="K240" s="117" t="s">
        <v>66</v>
      </c>
      <c r="L240" s="109" t="s">
        <v>135</v>
      </c>
      <c r="M240" s="117" t="s">
        <v>181</v>
      </c>
      <c r="N240" s="118">
        <v>45283</v>
      </c>
      <c r="O240" s="130" t="s">
        <v>295</v>
      </c>
      <c r="P240" s="129" t="s">
        <v>110</v>
      </c>
      <c r="Q240" s="131" t="s">
        <v>39</v>
      </c>
      <c r="R240" s="60">
        <v>45283</v>
      </c>
    </row>
    <row r="241" spans="1:18" s="31" customFormat="1" x14ac:dyDescent="0.25">
      <c r="A241" s="30">
        <v>230</v>
      </c>
      <c r="B241" s="114">
        <v>188</v>
      </c>
      <c r="C241" s="98" t="s">
        <v>140</v>
      </c>
      <c r="D241" s="99" t="s">
        <v>168</v>
      </c>
      <c r="E241" s="60">
        <v>37104</v>
      </c>
      <c r="F241" s="65">
        <f t="shared" si="9"/>
        <v>1</v>
      </c>
      <c r="G241" s="65">
        <f t="shared" si="10"/>
        <v>8</v>
      </c>
      <c r="H241" s="30">
        <f t="shared" si="11"/>
        <v>2001</v>
      </c>
      <c r="I241" s="109" t="s">
        <v>716</v>
      </c>
      <c r="J241" s="109" t="s">
        <v>1015</v>
      </c>
      <c r="K241" s="117" t="s">
        <v>152</v>
      </c>
      <c r="L241" s="109" t="s">
        <v>277</v>
      </c>
      <c r="M241" s="117" t="s">
        <v>186</v>
      </c>
      <c r="N241" s="118">
        <v>45283</v>
      </c>
      <c r="O241" s="130" t="s">
        <v>295</v>
      </c>
      <c r="P241" s="129" t="s">
        <v>110</v>
      </c>
      <c r="Q241" s="131" t="s">
        <v>39</v>
      </c>
      <c r="R241" s="60">
        <v>45283</v>
      </c>
    </row>
    <row r="242" spans="1:18" s="31" customFormat="1" x14ac:dyDescent="0.25">
      <c r="A242" s="30">
        <v>231</v>
      </c>
      <c r="B242" s="114">
        <v>241</v>
      </c>
      <c r="C242" s="98" t="s">
        <v>718</v>
      </c>
      <c r="D242" s="99" t="s">
        <v>134</v>
      </c>
      <c r="E242" s="60">
        <v>37782</v>
      </c>
      <c r="F242" s="65">
        <f t="shared" si="9"/>
        <v>10</v>
      </c>
      <c r="G242" s="65">
        <f t="shared" si="10"/>
        <v>6</v>
      </c>
      <c r="H242" s="30">
        <f t="shared" si="11"/>
        <v>2003</v>
      </c>
      <c r="I242" s="109" t="s">
        <v>717</v>
      </c>
      <c r="J242" s="109" t="s">
        <v>1016</v>
      </c>
      <c r="K242" s="117" t="s">
        <v>57</v>
      </c>
      <c r="L242" s="109" t="s">
        <v>286</v>
      </c>
      <c r="M242" s="117" t="s">
        <v>276</v>
      </c>
      <c r="N242" s="118">
        <v>45283</v>
      </c>
      <c r="O242" s="130" t="s">
        <v>295</v>
      </c>
      <c r="P242" s="129" t="s">
        <v>110</v>
      </c>
      <c r="Q242" s="131" t="s">
        <v>39</v>
      </c>
      <c r="R242" s="60">
        <v>45283</v>
      </c>
    </row>
    <row r="243" spans="1:18" s="31" customFormat="1" x14ac:dyDescent="0.25">
      <c r="A243" s="30">
        <v>232</v>
      </c>
      <c r="B243" s="114">
        <v>159</v>
      </c>
      <c r="C243" s="98" t="s">
        <v>720</v>
      </c>
      <c r="D243" s="99" t="s">
        <v>134</v>
      </c>
      <c r="E243" s="60">
        <v>37291</v>
      </c>
      <c r="F243" s="65">
        <f t="shared" si="9"/>
        <v>4</v>
      </c>
      <c r="G243" s="65">
        <f t="shared" si="10"/>
        <v>2</v>
      </c>
      <c r="H243" s="30">
        <f t="shared" si="11"/>
        <v>2002</v>
      </c>
      <c r="I243" s="109" t="s">
        <v>719</v>
      </c>
      <c r="J243" s="109" t="s">
        <v>1017</v>
      </c>
      <c r="K243" s="117" t="s">
        <v>71</v>
      </c>
      <c r="L243" s="109" t="s">
        <v>159</v>
      </c>
      <c r="M243" s="117" t="s">
        <v>181</v>
      </c>
      <c r="N243" s="118">
        <v>45283</v>
      </c>
      <c r="O243" s="130" t="s">
        <v>295</v>
      </c>
      <c r="P243" s="129" t="s">
        <v>110</v>
      </c>
      <c r="Q243" s="131" t="s">
        <v>39</v>
      </c>
      <c r="R243" s="60">
        <v>45283</v>
      </c>
    </row>
    <row r="244" spans="1:18" s="31" customFormat="1" x14ac:dyDescent="0.25">
      <c r="A244" s="30">
        <v>233</v>
      </c>
      <c r="B244" s="114">
        <v>233</v>
      </c>
      <c r="C244" s="98" t="s">
        <v>722</v>
      </c>
      <c r="D244" s="99" t="s">
        <v>134</v>
      </c>
      <c r="E244" s="60">
        <v>36003</v>
      </c>
      <c r="F244" s="65">
        <f t="shared" si="9"/>
        <v>27</v>
      </c>
      <c r="G244" s="65">
        <f t="shared" si="10"/>
        <v>7</v>
      </c>
      <c r="H244" s="30">
        <f t="shared" si="11"/>
        <v>1998</v>
      </c>
      <c r="I244" s="109" t="s">
        <v>721</v>
      </c>
      <c r="J244" s="109" t="s">
        <v>1018</v>
      </c>
      <c r="K244" s="117" t="s">
        <v>54</v>
      </c>
      <c r="L244" s="109" t="s">
        <v>961</v>
      </c>
      <c r="M244" s="117" t="s">
        <v>864</v>
      </c>
      <c r="N244" s="118">
        <v>45283</v>
      </c>
      <c r="O244" s="130" t="s">
        <v>295</v>
      </c>
      <c r="P244" s="129" t="s">
        <v>110</v>
      </c>
      <c r="Q244" s="131" t="s">
        <v>39</v>
      </c>
      <c r="R244" s="60">
        <v>45283</v>
      </c>
    </row>
    <row r="245" spans="1:18" s="31" customFormat="1" x14ac:dyDescent="0.25">
      <c r="A245" s="30">
        <v>234</v>
      </c>
      <c r="B245" s="114">
        <v>160</v>
      </c>
      <c r="C245" s="98" t="s">
        <v>240</v>
      </c>
      <c r="D245" s="99" t="s">
        <v>80</v>
      </c>
      <c r="E245" s="60">
        <v>36723</v>
      </c>
      <c r="F245" s="65">
        <f t="shared" si="9"/>
        <v>16</v>
      </c>
      <c r="G245" s="65">
        <f t="shared" si="10"/>
        <v>7</v>
      </c>
      <c r="H245" s="30">
        <f t="shared" si="11"/>
        <v>2000</v>
      </c>
      <c r="I245" s="109" t="s">
        <v>239</v>
      </c>
      <c r="J245" s="109" t="s">
        <v>264</v>
      </c>
      <c r="K245" s="117" t="s">
        <v>63</v>
      </c>
      <c r="L245" s="109" t="s">
        <v>291</v>
      </c>
      <c r="M245" s="117" t="s">
        <v>182</v>
      </c>
      <c r="N245" s="118">
        <v>45283</v>
      </c>
      <c r="O245" s="130" t="s">
        <v>295</v>
      </c>
      <c r="P245" s="129" t="s">
        <v>110</v>
      </c>
      <c r="Q245" s="131" t="s">
        <v>39</v>
      </c>
      <c r="R245" s="60">
        <v>45283</v>
      </c>
    </row>
    <row r="246" spans="1:18" s="31" customFormat="1" x14ac:dyDescent="0.25">
      <c r="A246" s="30">
        <v>235</v>
      </c>
      <c r="B246" s="114">
        <v>175</v>
      </c>
      <c r="C246" s="98" t="s">
        <v>116</v>
      </c>
      <c r="D246" s="99" t="s">
        <v>80</v>
      </c>
      <c r="E246" s="60">
        <v>37016</v>
      </c>
      <c r="F246" s="65">
        <f t="shared" si="9"/>
        <v>5</v>
      </c>
      <c r="G246" s="65">
        <f t="shared" si="10"/>
        <v>5</v>
      </c>
      <c r="H246" s="30">
        <f t="shared" si="11"/>
        <v>2001</v>
      </c>
      <c r="I246" s="109" t="s">
        <v>723</v>
      </c>
      <c r="J246" s="109" t="s">
        <v>1019</v>
      </c>
      <c r="K246" s="117" t="s">
        <v>152</v>
      </c>
      <c r="L246" s="109" t="s">
        <v>277</v>
      </c>
      <c r="M246" s="117" t="s">
        <v>186</v>
      </c>
      <c r="N246" s="118">
        <v>45283</v>
      </c>
      <c r="O246" s="130" t="s">
        <v>295</v>
      </c>
      <c r="P246" s="129" t="s">
        <v>110</v>
      </c>
      <c r="Q246" s="131" t="s">
        <v>39</v>
      </c>
      <c r="R246" s="60">
        <v>45283</v>
      </c>
    </row>
    <row r="247" spans="1:18" s="31" customFormat="1" x14ac:dyDescent="0.25">
      <c r="A247" s="30">
        <v>236</v>
      </c>
      <c r="B247" s="114">
        <v>201</v>
      </c>
      <c r="C247" s="98" t="s">
        <v>725</v>
      </c>
      <c r="D247" s="99" t="s">
        <v>149</v>
      </c>
      <c r="E247" s="60">
        <v>32978</v>
      </c>
      <c r="F247" s="65">
        <f t="shared" si="9"/>
        <v>15</v>
      </c>
      <c r="G247" s="65">
        <f t="shared" si="10"/>
        <v>4</v>
      </c>
      <c r="H247" s="30">
        <f t="shared" si="11"/>
        <v>1990</v>
      </c>
      <c r="I247" s="109" t="s">
        <v>724</v>
      </c>
      <c r="J247" s="109" t="s">
        <v>1020</v>
      </c>
      <c r="K247" s="117" t="s">
        <v>54</v>
      </c>
      <c r="L247" s="109" t="s">
        <v>859</v>
      </c>
      <c r="M247" s="117" t="s">
        <v>860</v>
      </c>
      <c r="N247" s="118">
        <v>45283</v>
      </c>
      <c r="O247" s="130" t="s">
        <v>295</v>
      </c>
      <c r="P247" s="129" t="s">
        <v>110</v>
      </c>
      <c r="Q247" s="131" t="s">
        <v>39</v>
      </c>
      <c r="R247" s="60">
        <v>45283</v>
      </c>
    </row>
    <row r="248" spans="1:18" s="31" customFormat="1" x14ac:dyDescent="0.25">
      <c r="A248" s="30">
        <v>237</v>
      </c>
      <c r="B248" s="114">
        <v>196</v>
      </c>
      <c r="C248" s="98" t="s">
        <v>156</v>
      </c>
      <c r="D248" s="99" t="s">
        <v>127</v>
      </c>
      <c r="E248" s="60">
        <v>36843</v>
      </c>
      <c r="F248" s="65">
        <f t="shared" si="9"/>
        <v>13</v>
      </c>
      <c r="G248" s="65">
        <f t="shared" si="10"/>
        <v>11</v>
      </c>
      <c r="H248" s="30">
        <f t="shared" si="11"/>
        <v>2000</v>
      </c>
      <c r="I248" s="109" t="s">
        <v>726</v>
      </c>
      <c r="J248" s="109" t="s">
        <v>1021</v>
      </c>
      <c r="K248" s="117" t="s">
        <v>51</v>
      </c>
      <c r="L248" s="109" t="s">
        <v>289</v>
      </c>
      <c r="M248" s="117" t="s">
        <v>182</v>
      </c>
      <c r="N248" s="118">
        <v>45283</v>
      </c>
      <c r="O248" s="130" t="s">
        <v>295</v>
      </c>
      <c r="P248" s="129" t="s">
        <v>110</v>
      </c>
      <c r="Q248" s="131" t="s">
        <v>39</v>
      </c>
      <c r="R248" s="60">
        <v>45283</v>
      </c>
    </row>
    <row r="249" spans="1:18" s="31" customFormat="1" x14ac:dyDescent="0.25">
      <c r="A249" s="30">
        <v>238</v>
      </c>
      <c r="B249" s="114">
        <v>157</v>
      </c>
      <c r="C249" s="98" t="s">
        <v>228</v>
      </c>
      <c r="D249" s="99" t="s">
        <v>127</v>
      </c>
      <c r="E249" s="60">
        <v>37500</v>
      </c>
      <c r="F249" s="65">
        <f t="shared" si="9"/>
        <v>1</v>
      </c>
      <c r="G249" s="65">
        <f t="shared" si="10"/>
        <v>9</v>
      </c>
      <c r="H249" s="30">
        <f t="shared" si="11"/>
        <v>2002</v>
      </c>
      <c r="I249" s="109" t="s">
        <v>727</v>
      </c>
      <c r="J249" s="109" t="s">
        <v>1022</v>
      </c>
      <c r="K249" s="117" t="s">
        <v>51</v>
      </c>
      <c r="L249" s="109" t="s">
        <v>121</v>
      </c>
      <c r="M249" s="117" t="s">
        <v>181</v>
      </c>
      <c r="N249" s="118">
        <v>45283</v>
      </c>
      <c r="O249" s="130" t="s">
        <v>295</v>
      </c>
      <c r="P249" s="129" t="s">
        <v>110</v>
      </c>
      <c r="Q249" s="131" t="s">
        <v>39</v>
      </c>
      <c r="R249" s="60">
        <v>45283</v>
      </c>
    </row>
    <row r="250" spans="1:18" s="31" customFormat="1" x14ac:dyDescent="0.25">
      <c r="A250" s="30">
        <v>239</v>
      </c>
      <c r="B250" s="114">
        <v>158</v>
      </c>
      <c r="C250" s="98" t="s">
        <v>632</v>
      </c>
      <c r="D250" s="99" t="s">
        <v>52</v>
      </c>
      <c r="E250" s="60">
        <v>37583</v>
      </c>
      <c r="F250" s="65">
        <f t="shared" si="9"/>
        <v>23</v>
      </c>
      <c r="G250" s="65">
        <f t="shared" si="10"/>
        <v>11</v>
      </c>
      <c r="H250" s="30">
        <f t="shared" si="11"/>
        <v>2002</v>
      </c>
      <c r="I250" s="109" t="s">
        <v>728</v>
      </c>
      <c r="J250" s="109" t="s">
        <v>1023</v>
      </c>
      <c r="K250" s="117" t="s">
        <v>71</v>
      </c>
      <c r="L250" s="109" t="s">
        <v>159</v>
      </c>
      <c r="M250" s="117" t="s">
        <v>181</v>
      </c>
      <c r="N250" s="118">
        <v>45283</v>
      </c>
      <c r="O250" s="130" t="s">
        <v>295</v>
      </c>
      <c r="P250" s="129" t="s">
        <v>110</v>
      </c>
      <c r="Q250" s="131" t="s">
        <v>39</v>
      </c>
      <c r="R250" s="60">
        <v>45283</v>
      </c>
    </row>
    <row r="251" spans="1:18" s="31" customFormat="1" x14ac:dyDescent="0.25">
      <c r="A251" s="30">
        <v>240</v>
      </c>
      <c r="B251" s="114">
        <v>221</v>
      </c>
      <c r="C251" s="98" t="s">
        <v>218</v>
      </c>
      <c r="D251" s="99" t="s">
        <v>96</v>
      </c>
      <c r="E251" s="60">
        <v>36958</v>
      </c>
      <c r="F251" s="65">
        <f t="shared" si="9"/>
        <v>8</v>
      </c>
      <c r="G251" s="65">
        <f t="shared" si="10"/>
        <v>3</v>
      </c>
      <c r="H251" s="30">
        <f t="shared" si="11"/>
        <v>2001</v>
      </c>
      <c r="I251" s="109" t="s">
        <v>217</v>
      </c>
      <c r="J251" s="109" t="s">
        <v>258</v>
      </c>
      <c r="K251" s="117" t="s">
        <v>152</v>
      </c>
      <c r="L251" s="109" t="s">
        <v>283</v>
      </c>
      <c r="M251" s="117" t="s">
        <v>186</v>
      </c>
      <c r="N251" s="118">
        <v>45283</v>
      </c>
      <c r="O251" s="130" t="s">
        <v>295</v>
      </c>
      <c r="P251" s="129" t="s">
        <v>110</v>
      </c>
      <c r="Q251" s="131" t="s">
        <v>39</v>
      </c>
      <c r="R251" s="60">
        <v>45283</v>
      </c>
    </row>
    <row r="252" spans="1:18" s="31" customFormat="1" x14ac:dyDescent="0.25">
      <c r="A252" s="30">
        <v>241</v>
      </c>
      <c r="B252" s="114">
        <v>246</v>
      </c>
      <c r="C252" s="98" t="s">
        <v>730</v>
      </c>
      <c r="D252" s="99" t="s">
        <v>96</v>
      </c>
      <c r="E252" s="60">
        <v>37103</v>
      </c>
      <c r="F252" s="65">
        <f t="shared" si="9"/>
        <v>31</v>
      </c>
      <c r="G252" s="65">
        <f t="shared" si="10"/>
        <v>7</v>
      </c>
      <c r="H252" s="30">
        <f t="shared" si="11"/>
        <v>2001</v>
      </c>
      <c r="I252" s="109" t="s">
        <v>729</v>
      </c>
      <c r="J252" s="109" t="s">
        <v>1024</v>
      </c>
      <c r="K252" s="117" t="s">
        <v>152</v>
      </c>
      <c r="L252" s="109" t="s">
        <v>283</v>
      </c>
      <c r="M252" s="117" t="s">
        <v>186</v>
      </c>
      <c r="N252" s="118">
        <v>45283</v>
      </c>
      <c r="O252" s="130" t="s">
        <v>295</v>
      </c>
      <c r="P252" s="129" t="s">
        <v>110</v>
      </c>
      <c r="Q252" s="131" t="s">
        <v>39</v>
      </c>
      <c r="R252" s="60">
        <v>45283</v>
      </c>
    </row>
    <row r="253" spans="1:18" s="31" customFormat="1" x14ac:dyDescent="0.25">
      <c r="A253" s="30">
        <v>242</v>
      </c>
      <c r="B253" s="114">
        <v>226</v>
      </c>
      <c r="C253" s="98" t="s">
        <v>231</v>
      </c>
      <c r="D253" s="99" t="s">
        <v>96</v>
      </c>
      <c r="E253" s="60">
        <v>37582</v>
      </c>
      <c r="F253" s="65">
        <f t="shared" si="9"/>
        <v>22</v>
      </c>
      <c r="G253" s="65">
        <f t="shared" si="10"/>
        <v>11</v>
      </c>
      <c r="H253" s="30">
        <f t="shared" si="11"/>
        <v>2002</v>
      </c>
      <c r="I253" s="109" t="s">
        <v>731</v>
      </c>
      <c r="J253" s="109" t="s">
        <v>1025</v>
      </c>
      <c r="K253" s="117" t="s">
        <v>63</v>
      </c>
      <c r="L253" s="109" t="s">
        <v>287</v>
      </c>
      <c r="M253" s="117" t="s">
        <v>181</v>
      </c>
      <c r="N253" s="118">
        <v>45283</v>
      </c>
      <c r="O253" s="130" t="s">
        <v>295</v>
      </c>
      <c r="P253" s="129" t="s">
        <v>110</v>
      </c>
      <c r="Q253" s="130" t="s">
        <v>46</v>
      </c>
      <c r="R253" s="60">
        <v>45283</v>
      </c>
    </row>
    <row r="254" spans="1:18" s="31" customFormat="1" x14ac:dyDescent="0.25">
      <c r="A254" s="30">
        <v>243</v>
      </c>
      <c r="B254" s="114">
        <v>185</v>
      </c>
      <c r="C254" s="98" t="s">
        <v>166</v>
      </c>
      <c r="D254" s="99" t="s">
        <v>465</v>
      </c>
      <c r="E254" s="60">
        <v>36896</v>
      </c>
      <c r="F254" s="65">
        <f t="shared" si="9"/>
        <v>5</v>
      </c>
      <c r="G254" s="65">
        <f t="shared" si="10"/>
        <v>1</v>
      </c>
      <c r="H254" s="30">
        <f t="shared" si="11"/>
        <v>2001</v>
      </c>
      <c r="I254" s="109" t="s">
        <v>732</v>
      </c>
      <c r="J254" s="109" t="s">
        <v>1026</v>
      </c>
      <c r="K254" s="117" t="s">
        <v>56</v>
      </c>
      <c r="L254" s="109" t="s">
        <v>106</v>
      </c>
      <c r="M254" s="117" t="s">
        <v>180</v>
      </c>
      <c r="N254" s="118">
        <v>45283</v>
      </c>
      <c r="O254" s="130" t="s">
        <v>295</v>
      </c>
      <c r="P254" s="129" t="s">
        <v>110</v>
      </c>
      <c r="Q254" s="130" t="s">
        <v>46</v>
      </c>
      <c r="R254" s="60">
        <v>45283</v>
      </c>
    </row>
    <row r="255" spans="1:18" s="31" customFormat="1" x14ac:dyDescent="0.25">
      <c r="A255" s="30">
        <v>244</v>
      </c>
      <c r="B255" s="114">
        <v>240</v>
      </c>
      <c r="C255" s="98" t="s">
        <v>734</v>
      </c>
      <c r="D255" s="99" t="s">
        <v>62</v>
      </c>
      <c r="E255" s="60">
        <v>36222</v>
      </c>
      <c r="F255" s="65">
        <f t="shared" si="9"/>
        <v>3</v>
      </c>
      <c r="G255" s="65">
        <f t="shared" si="10"/>
        <v>3</v>
      </c>
      <c r="H255" s="30">
        <f t="shared" si="11"/>
        <v>1999</v>
      </c>
      <c r="I255" s="109" t="s">
        <v>733</v>
      </c>
      <c r="J255" s="109" t="s">
        <v>1027</v>
      </c>
      <c r="K255" s="117" t="s">
        <v>66</v>
      </c>
      <c r="L255" s="109" t="s">
        <v>67</v>
      </c>
      <c r="M255" s="117" t="s">
        <v>182</v>
      </c>
      <c r="N255" s="118">
        <v>45283</v>
      </c>
      <c r="O255" s="130" t="s">
        <v>295</v>
      </c>
      <c r="P255" s="129" t="s">
        <v>110</v>
      </c>
      <c r="Q255" s="130" t="s">
        <v>46</v>
      </c>
      <c r="R255" s="60">
        <v>45283</v>
      </c>
    </row>
    <row r="256" spans="1:18" s="31" customFormat="1" x14ac:dyDescent="0.25">
      <c r="A256" s="30">
        <v>245</v>
      </c>
      <c r="B256" s="114">
        <v>155</v>
      </c>
      <c r="C256" s="98" t="s">
        <v>736</v>
      </c>
      <c r="D256" s="99" t="s">
        <v>62</v>
      </c>
      <c r="E256" s="60">
        <v>37413</v>
      </c>
      <c r="F256" s="65">
        <f t="shared" si="9"/>
        <v>6</v>
      </c>
      <c r="G256" s="65">
        <f t="shared" si="10"/>
        <v>6</v>
      </c>
      <c r="H256" s="30">
        <f t="shared" si="11"/>
        <v>2002</v>
      </c>
      <c r="I256" s="109" t="s">
        <v>735</v>
      </c>
      <c r="J256" s="109" t="s">
        <v>1028</v>
      </c>
      <c r="K256" s="117" t="s">
        <v>56</v>
      </c>
      <c r="L256" s="109" t="s">
        <v>275</v>
      </c>
      <c r="M256" s="117" t="s">
        <v>181</v>
      </c>
      <c r="N256" s="118">
        <v>45283</v>
      </c>
      <c r="O256" s="130" t="s">
        <v>295</v>
      </c>
      <c r="P256" s="129" t="s">
        <v>110</v>
      </c>
      <c r="Q256" s="130" t="s">
        <v>46</v>
      </c>
      <c r="R256" s="60">
        <v>45283</v>
      </c>
    </row>
    <row r="257" spans="1:18" s="31" customFormat="1" x14ac:dyDescent="0.25">
      <c r="A257" s="30">
        <v>246</v>
      </c>
      <c r="B257" s="114">
        <v>189</v>
      </c>
      <c r="C257" s="98" t="s">
        <v>155</v>
      </c>
      <c r="D257" s="99" t="s">
        <v>62</v>
      </c>
      <c r="E257" s="60">
        <v>37112</v>
      </c>
      <c r="F257" s="65">
        <f t="shared" si="9"/>
        <v>9</v>
      </c>
      <c r="G257" s="65">
        <f t="shared" si="10"/>
        <v>8</v>
      </c>
      <c r="H257" s="30">
        <f t="shared" si="11"/>
        <v>2001</v>
      </c>
      <c r="I257" s="109" t="s">
        <v>737</v>
      </c>
      <c r="J257" s="109" t="s">
        <v>1029</v>
      </c>
      <c r="K257" s="117" t="s">
        <v>152</v>
      </c>
      <c r="L257" s="109" t="s">
        <v>277</v>
      </c>
      <c r="M257" s="117" t="s">
        <v>186</v>
      </c>
      <c r="N257" s="118">
        <v>45283</v>
      </c>
      <c r="O257" s="130" t="s">
        <v>295</v>
      </c>
      <c r="P257" s="129" t="s">
        <v>110</v>
      </c>
      <c r="Q257" s="130" t="s">
        <v>46</v>
      </c>
      <c r="R257" s="60">
        <v>45283</v>
      </c>
    </row>
    <row r="258" spans="1:18" s="31" customFormat="1" x14ac:dyDescent="0.25">
      <c r="A258" s="30">
        <v>247</v>
      </c>
      <c r="B258" s="114">
        <v>184</v>
      </c>
      <c r="C258" s="98" t="s">
        <v>60</v>
      </c>
      <c r="D258" s="99" t="s">
        <v>62</v>
      </c>
      <c r="E258" s="60">
        <v>37485</v>
      </c>
      <c r="F258" s="65">
        <f t="shared" si="9"/>
        <v>17</v>
      </c>
      <c r="G258" s="65">
        <f t="shared" si="10"/>
        <v>8</v>
      </c>
      <c r="H258" s="30">
        <f t="shared" si="11"/>
        <v>2002</v>
      </c>
      <c r="I258" s="109" t="s">
        <v>244</v>
      </c>
      <c r="J258" s="109" t="s">
        <v>266</v>
      </c>
      <c r="K258" s="117" t="s">
        <v>57</v>
      </c>
      <c r="L258" s="109" t="s">
        <v>126</v>
      </c>
      <c r="M258" s="117" t="s">
        <v>181</v>
      </c>
      <c r="N258" s="118">
        <v>45283</v>
      </c>
      <c r="O258" s="130" t="s">
        <v>295</v>
      </c>
      <c r="P258" s="129" t="s">
        <v>110</v>
      </c>
      <c r="Q258" s="130" t="s">
        <v>46</v>
      </c>
      <c r="R258" s="60">
        <v>45283</v>
      </c>
    </row>
    <row r="259" spans="1:18" s="31" customFormat="1" x14ac:dyDescent="0.25">
      <c r="A259" s="30">
        <v>248</v>
      </c>
      <c r="B259" s="114">
        <v>186</v>
      </c>
      <c r="C259" s="98" t="s">
        <v>739</v>
      </c>
      <c r="D259" s="99" t="s">
        <v>62</v>
      </c>
      <c r="E259" s="60">
        <v>37114</v>
      </c>
      <c r="F259" s="65">
        <f t="shared" si="9"/>
        <v>11</v>
      </c>
      <c r="G259" s="65">
        <f t="shared" si="10"/>
        <v>8</v>
      </c>
      <c r="H259" s="30">
        <f t="shared" si="11"/>
        <v>2001</v>
      </c>
      <c r="I259" s="109" t="s">
        <v>738</v>
      </c>
      <c r="J259" s="109" t="s">
        <v>1030</v>
      </c>
      <c r="K259" s="117" t="s">
        <v>51</v>
      </c>
      <c r="L259" s="109" t="s">
        <v>121</v>
      </c>
      <c r="M259" s="117" t="s">
        <v>181</v>
      </c>
      <c r="N259" s="118">
        <v>45283</v>
      </c>
      <c r="O259" s="130" t="s">
        <v>295</v>
      </c>
      <c r="P259" s="129" t="s">
        <v>110</v>
      </c>
      <c r="Q259" s="130" t="s">
        <v>46</v>
      </c>
      <c r="R259" s="60">
        <v>45283</v>
      </c>
    </row>
    <row r="260" spans="1:18" s="31" customFormat="1" x14ac:dyDescent="0.25">
      <c r="A260" s="30">
        <v>249</v>
      </c>
      <c r="B260" s="114">
        <v>227</v>
      </c>
      <c r="C260" s="98" t="s">
        <v>215</v>
      </c>
      <c r="D260" s="99" t="s">
        <v>131</v>
      </c>
      <c r="E260" s="60">
        <v>36730</v>
      </c>
      <c r="F260" s="65">
        <f t="shared" si="9"/>
        <v>23</v>
      </c>
      <c r="G260" s="65">
        <f t="shared" si="10"/>
        <v>7</v>
      </c>
      <c r="H260" s="30">
        <f t="shared" si="11"/>
        <v>2000</v>
      </c>
      <c r="I260" s="109" t="s">
        <v>214</v>
      </c>
      <c r="J260" s="109" t="s">
        <v>257</v>
      </c>
      <c r="K260" s="117" t="s">
        <v>90</v>
      </c>
      <c r="L260" s="109" t="s">
        <v>281</v>
      </c>
      <c r="M260" s="117" t="s">
        <v>182</v>
      </c>
      <c r="N260" s="118">
        <v>45283</v>
      </c>
      <c r="O260" s="130" t="s">
        <v>295</v>
      </c>
      <c r="P260" s="129" t="s">
        <v>110</v>
      </c>
      <c r="Q260" s="130" t="s">
        <v>46</v>
      </c>
      <c r="R260" s="60">
        <v>45283</v>
      </c>
    </row>
    <row r="261" spans="1:18" s="31" customFormat="1" x14ac:dyDescent="0.25">
      <c r="A261" s="30">
        <v>250</v>
      </c>
      <c r="B261" s="114">
        <v>139</v>
      </c>
      <c r="C261" s="98" t="s">
        <v>188</v>
      </c>
      <c r="D261" s="99" t="s">
        <v>55</v>
      </c>
      <c r="E261" s="60">
        <v>37557</v>
      </c>
      <c r="F261" s="65">
        <f t="shared" si="9"/>
        <v>28</v>
      </c>
      <c r="G261" s="65">
        <f t="shared" si="10"/>
        <v>10</v>
      </c>
      <c r="H261" s="30">
        <f t="shared" si="11"/>
        <v>2002</v>
      </c>
      <c r="I261" s="109" t="s">
        <v>740</v>
      </c>
      <c r="J261" s="109" t="s">
        <v>1031</v>
      </c>
      <c r="K261" s="117" t="s">
        <v>61</v>
      </c>
      <c r="L261" s="109" t="s">
        <v>280</v>
      </c>
      <c r="M261" s="117" t="s">
        <v>181</v>
      </c>
      <c r="N261" s="118">
        <v>45283</v>
      </c>
      <c r="O261" s="130" t="s">
        <v>295</v>
      </c>
      <c r="P261" s="129" t="s">
        <v>110</v>
      </c>
      <c r="Q261" s="130" t="s">
        <v>46</v>
      </c>
      <c r="R261" s="60">
        <v>45283</v>
      </c>
    </row>
    <row r="262" spans="1:18" s="31" customFormat="1" x14ac:dyDescent="0.25">
      <c r="A262" s="30">
        <v>251</v>
      </c>
      <c r="B262" s="114">
        <v>256</v>
      </c>
      <c r="C262" s="98" t="s">
        <v>742</v>
      </c>
      <c r="D262" s="99" t="s">
        <v>743</v>
      </c>
      <c r="E262" s="60">
        <v>37345</v>
      </c>
      <c r="F262" s="65">
        <f t="shared" si="9"/>
        <v>30</v>
      </c>
      <c r="G262" s="65">
        <f t="shared" si="10"/>
        <v>3</v>
      </c>
      <c r="H262" s="30">
        <f t="shared" si="11"/>
        <v>2002</v>
      </c>
      <c r="I262" s="109" t="s">
        <v>741</v>
      </c>
      <c r="J262" s="109" t="s">
        <v>1032</v>
      </c>
      <c r="K262" s="117" t="s">
        <v>51</v>
      </c>
      <c r="L262" s="109" t="s">
        <v>121</v>
      </c>
      <c r="M262" s="117" t="s">
        <v>181</v>
      </c>
      <c r="N262" s="118">
        <v>45283</v>
      </c>
      <c r="O262" s="130" t="s">
        <v>295</v>
      </c>
      <c r="P262" s="129" t="s">
        <v>110</v>
      </c>
      <c r="Q262" s="130" t="s">
        <v>46</v>
      </c>
      <c r="R262" s="60">
        <v>45283</v>
      </c>
    </row>
    <row r="263" spans="1:18" s="31" customFormat="1" x14ac:dyDescent="0.25">
      <c r="A263" s="30">
        <v>252</v>
      </c>
      <c r="B263" s="114">
        <v>191</v>
      </c>
      <c r="C263" s="98" t="s">
        <v>745</v>
      </c>
      <c r="D263" s="99" t="s">
        <v>202</v>
      </c>
      <c r="E263" s="60">
        <v>37360</v>
      </c>
      <c r="F263" s="65">
        <f t="shared" si="9"/>
        <v>14</v>
      </c>
      <c r="G263" s="65">
        <f t="shared" si="10"/>
        <v>4</v>
      </c>
      <c r="H263" s="30">
        <f t="shared" si="11"/>
        <v>2002</v>
      </c>
      <c r="I263" s="109" t="s">
        <v>744</v>
      </c>
      <c r="J263" s="109" t="s">
        <v>1033</v>
      </c>
      <c r="K263" s="117" t="s">
        <v>56</v>
      </c>
      <c r="L263" s="109" t="s">
        <v>275</v>
      </c>
      <c r="M263" s="117" t="s">
        <v>181</v>
      </c>
      <c r="N263" s="118">
        <v>45283</v>
      </c>
      <c r="O263" s="130" t="s">
        <v>295</v>
      </c>
      <c r="P263" s="129" t="s">
        <v>110</v>
      </c>
      <c r="Q263" s="130" t="s">
        <v>46</v>
      </c>
      <c r="R263" s="60">
        <v>45283</v>
      </c>
    </row>
    <row r="264" spans="1:18" s="31" customFormat="1" x14ac:dyDescent="0.25">
      <c r="A264" s="30">
        <v>253</v>
      </c>
      <c r="B264" s="114">
        <v>254</v>
      </c>
      <c r="C264" s="98" t="s">
        <v>213</v>
      </c>
      <c r="D264" s="99" t="s">
        <v>144</v>
      </c>
      <c r="E264" s="60">
        <v>36545</v>
      </c>
      <c r="F264" s="65">
        <f t="shared" si="9"/>
        <v>20</v>
      </c>
      <c r="G264" s="65">
        <f t="shared" si="10"/>
        <v>1</v>
      </c>
      <c r="H264" s="30">
        <f t="shared" si="11"/>
        <v>2000</v>
      </c>
      <c r="I264" s="109" t="s">
        <v>212</v>
      </c>
      <c r="J264" s="109" t="s">
        <v>256</v>
      </c>
      <c r="K264" s="117" t="s">
        <v>90</v>
      </c>
      <c r="L264" s="109" t="s">
        <v>281</v>
      </c>
      <c r="M264" s="117" t="s">
        <v>182</v>
      </c>
      <c r="N264" s="118">
        <v>45283</v>
      </c>
      <c r="O264" s="130" t="s">
        <v>295</v>
      </c>
      <c r="P264" s="129" t="s">
        <v>110</v>
      </c>
      <c r="Q264" s="130" t="s">
        <v>46</v>
      </c>
      <c r="R264" s="60">
        <v>45283</v>
      </c>
    </row>
    <row r="265" spans="1:18" s="31" customFormat="1" x14ac:dyDescent="0.25">
      <c r="A265" s="30">
        <v>254</v>
      </c>
      <c r="B265" s="114">
        <v>142</v>
      </c>
      <c r="C265" s="98" t="s">
        <v>747</v>
      </c>
      <c r="D265" s="99" t="s">
        <v>144</v>
      </c>
      <c r="E265" s="60">
        <v>37433</v>
      </c>
      <c r="F265" s="65">
        <f t="shared" si="9"/>
        <v>26</v>
      </c>
      <c r="G265" s="65">
        <f t="shared" si="10"/>
        <v>6</v>
      </c>
      <c r="H265" s="30">
        <f t="shared" si="11"/>
        <v>2002</v>
      </c>
      <c r="I265" s="109" t="s">
        <v>746</v>
      </c>
      <c r="J265" s="109" t="s">
        <v>1034</v>
      </c>
      <c r="K265" s="117" t="s">
        <v>57</v>
      </c>
      <c r="L265" s="109" t="s">
        <v>126</v>
      </c>
      <c r="M265" s="117" t="s">
        <v>181</v>
      </c>
      <c r="N265" s="118">
        <v>45283</v>
      </c>
      <c r="O265" s="130" t="s">
        <v>295</v>
      </c>
      <c r="P265" s="129" t="s">
        <v>110</v>
      </c>
      <c r="Q265" s="130" t="s">
        <v>46</v>
      </c>
      <c r="R265" s="60">
        <v>45283</v>
      </c>
    </row>
    <row r="266" spans="1:18" s="31" customFormat="1" x14ac:dyDescent="0.25">
      <c r="A266" s="30">
        <v>255</v>
      </c>
      <c r="B266" s="114">
        <v>193</v>
      </c>
      <c r="C266" s="98" t="s">
        <v>132</v>
      </c>
      <c r="D266" s="99" t="s">
        <v>144</v>
      </c>
      <c r="E266" s="60">
        <v>36996</v>
      </c>
      <c r="F266" s="65">
        <f t="shared" si="9"/>
        <v>15</v>
      </c>
      <c r="G266" s="65">
        <f t="shared" si="10"/>
        <v>4</v>
      </c>
      <c r="H266" s="30">
        <f t="shared" si="11"/>
        <v>2001</v>
      </c>
      <c r="I266" s="109" t="s">
        <v>748</v>
      </c>
      <c r="J266" s="109" t="s">
        <v>1035</v>
      </c>
      <c r="K266" s="117" t="s">
        <v>152</v>
      </c>
      <c r="L266" s="109" t="s">
        <v>277</v>
      </c>
      <c r="M266" s="117" t="s">
        <v>186</v>
      </c>
      <c r="N266" s="118">
        <v>45283</v>
      </c>
      <c r="O266" s="130" t="s">
        <v>295</v>
      </c>
      <c r="P266" s="129" t="s">
        <v>110</v>
      </c>
      <c r="Q266" s="130" t="s">
        <v>46</v>
      </c>
      <c r="R266" s="60">
        <v>45283</v>
      </c>
    </row>
    <row r="267" spans="1:18" s="31" customFormat="1" x14ac:dyDescent="0.25">
      <c r="A267" s="30">
        <v>256</v>
      </c>
      <c r="B267" s="114">
        <v>271</v>
      </c>
      <c r="C267" s="98" t="s">
        <v>750</v>
      </c>
      <c r="D267" s="99" t="s">
        <v>157</v>
      </c>
      <c r="E267" s="60">
        <v>37608</v>
      </c>
      <c r="F267" s="65">
        <f t="shared" si="9"/>
        <v>18</v>
      </c>
      <c r="G267" s="65">
        <f t="shared" si="10"/>
        <v>12</v>
      </c>
      <c r="H267" s="30">
        <f t="shared" si="11"/>
        <v>2002</v>
      </c>
      <c r="I267" s="109" t="s">
        <v>749</v>
      </c>
      <c r="J267" s="109" t="s">
        <v>1036</v>
      </c>
      <c r="K267" s="117" t="s">
        <v>61</v>
      </c>
      <c r="L267" s="109" t="s">
        <v>280</v>
      </c>
      <c r="M267" s="117" t="s">
        <v>181</v>
      </c>
      <c r="N267" s="118">
        <v>45283</v>
      </c>
      <c r="O267" s="130" t="s">
        <v>295</v>
      </c>
      <c r="P267" s="129" t="s">
        <v>110</v>
      </c>
      <c r="Q267" s="130" t="s">
        <v>46</v>
      </c>
      <c r="R267" s="60">
        <v>45283</v>
      </c>
    </row>
    <row r="268" spans="1:18" s="31" customFormat="1" x14ac:dyDescent="0.25">
      <c r="A268" s="30">
        <v>257</v>
      </c>
      <c r="B268" s="114">
        <v>222</v>
      </c>
      <c r="C268" s="98" t="s">
        <v>752</v>
      </c>
      <c r="D268" s="99" t="s">
        <v>157</v>
      </c>
      <c r="E268" s="60">
        <v>37187</v>
      </c>
      <c r="F268" s="65">
        <f t="shared" ref="F268:F284" si="12">DAY(E268)</f>
        <v>23</v>
      </c>
      <c r="G268" s="65">
        <f t="shared" ref="G268:G284" si="13">MONTH(E268)</f>
        <v>10</v>
      </c>
      <c r="H268" s="30">
        <f t="shared" ref="H268:H284" si="14">YEAR(E268)</f>
        <v>2001</v>
      </c>
      <c r="I268" s="109" t="s">
        <v>751</v>
      </c>
      <c r="J268" s="109" t="s">
        <v>1037</v>
      </c>
      <c r="K268" s="117" t="s">
        <v>90</v>
      </c>
      <c r="L268" s="109" t="s">
        <v>130</v>
      </c>
      <c r="M268" s="117" t="s">
        <v>180</v>
      </c>
      <c r="N268" s="118">
        <v>45283</v>
      </c>
      <c r="O268" s="130" t="s">
        <v>295</v>
      </c>
      <c r="P268" s="129" t="s">
        <v>110</v>
      </c>
      <c r="Q268" s="130" t="s">
        <v>46</v>
      </c>
      <c r="R268" s="60">
        <v>45283</v>
      </c>
    </row>
    <row r="269" spans="1:18" s="31" customFormat="1" x14ac:dyDescent="0.25">
      <c r="A269" s="30">
        <v>258</v>
      </c>
      <c r="B269" s="114">
        <v>202</v>
      </c>
      <c r="C269" s="98" t="s">
        <v>60</v>
      </c>
      <c r="D269" s="99" t="s">
        <v>157</v>
      </c>
      <c r="E269" s="60">
        <v>35756</v>
      </c>
      <c r="F269" s="65">
        <f t="shared" si="12"/>
        <v>22</v>
      </c>
      <c r="G269" s="65">
        <f t="shared" si="13"/>
        <v>11</v>
      </c>
      <c r="H269" s="30">
        <f t="shared" si="14"/>
        <v>1997</v>
      </c>
      <c r="I269" s="109" t="s">
        <v>753</v>
      </c>
      <c r="J269" s="109" t="s">
        <v>1038</v>
      </c>
      <c r="K269" s="117" t="s">
        <v>54</v>
      </c>
      <c r="L269" s="109" t="s">
        <v>961</v>
      </c>
      <c r="M269" s="117" t="s">
        <v>864</v>
      </c>
      <c r="N269" s="118">
        <v>45283</v>
      </c>
      <c r="O269" s="130" t="s">
        <v>295</v>
      </c>
      <c r="P269" s="129" t="s">
        <v>110</v>
      </c>
      <c r="Q269" s="130" t="s">
        <v>46</v>
      </c>
      <c r="R269" s="60">
        <v>45283</v>
      </c>
    </row>
    <row r="270" spans="1:18" s="31" customFormat="1" x14ac:dyDescent="0.25">
      <c r="A270" s="30">
        <v>259</v>
      </c>
      <c r="B270" s="114">
        <v>152</v>
      </c>
      <c r="C270" s="98" t="s">
        <v>235</v>
      </c>
      <c r="D270" s="99" t="s">
        <v>236</v>
      </c>
      <c r="E270" s="60">
        <v>36980</v>
      </c>
      <c r="F270" s="65">
        <f t="shared" si="12"/>
        <v>30</v>
      </c>
      <c r="G270" s="65">
        <f t="shared" si="13"/>
        <v>3</v>
      </c>
      <c r="H270" s="30">
        <f t="shared" si="14"/>
        <v>2001</v>
      </c>
      <c r="I270" s="109" t="s">
        <v>234</v>
      </c>
      <c r="J270" s="109" t="s">
        <v>262</v>
      </c>
      <c r="K270" s="117" t="s">
        <v>56</v>
      </c>
      <c r="L270" s="109" t="s">
        <v>106</v>
      </c>
      <c r="M270" s="117" t="s">
        <v>180</v>
      </c>
      <c r="N270" s="118">
        <v>45283</v>
      </c>
      <c r="O270" s="130" t="s">
        <v>295</v>
      </c>
      <c r="P270" s="129" t="s">
        <v>110</v>
      </c>
      <c r="Q270" s="130" t="s">
        <v>46</v>
      </c>
      <c r="R270" s="60">
        <v>45283</v>
      </c>
    </row>
    <row r="271" spans="1:18" s="31" customFormat="1" x14ac:dyDescent="0.25">
      <c r="A271" s="30">
        <v>260</v>
      </c>
      <c r="B271" s="114">
        <v>255</v>
      </c>
      <c r="C271" s="98" t="s">
        <v>173</v>
      </c>
      <c r="D271" s="99" t="s">
        <v>145</v>
      </c>
      <c r="E271" s="60">
        <v>37597</v>
      </c>
      <c r="F271" s="65">
        <f t="shared" si="12"/>
        <v>7</v>
      </c>
      <c r="G271" s="65">
        <f t="shared" si="13"/>
        <v>12</v>
      </c>
      <c r="H271" s="30">
        <f t="shared" si="14"/>
        <v>2002</v>
      </c>
      <c r="I271" s="109" t="s">
        <v>754</v>
      </c>
      <c r="J271" s="109" t="s">
        <v>1039</v>
      </c>
      <c r="K271" s="117" t="s">
        <v>48</v>
      </c>
      <c r="L271" s="109" t="s">
        <v>269</v>
      </c>
      <c r="M271" s="117" t="s">
        <v>181</v>
      </c>
      <c r="N271" s="118">
        <v>45283</v>
      </c>
      <c r="O271" s="130" t="s">
        <v>295</v>
      </c>
      <c r="P271" s="129" t="s">
        <v>110</v>
      </c>
      <c r="Q271" s="130" t="s">
        <v>46</v>
      </c>
      <c r="R271" s="60">
        <v>45283</v>
      </c>
    </row>
    <row r="272" spans="1:18" s="31" customFormat="1" x14ac:dyDescent="0.25">
      <c r="A272" s="30">
        <v>261</v>
      </c>
      <c r="B272" s="114">
        <v>225</v>
      </c>
      <c r="C272" s="98" t="s">
        <v>756</v>
      </c>
      <c r="D272" s="99" t="s">
        <v>145</v>
      </c>
      <c r="E272" s="60">
        <v>37435</v>
      </c>
      <c r="F272" s="65">
        <f t="shared" si="12"/>
        <v>28</v>
      </c>
      <c r="G272" s="65">
        <f t="shared" si="13"/>
        <v>6</v>
      </c>
      <c r="H272" s="30">
        <f t="shared" si="14"/>
        <v>2002</v>
      </c>
      <c r="I272" s="109" t="s">
        <v>755</v>
      </c>
      <c r="J272" s="109" t="s">
        <v>1040</v>
      </c>
      <c r="K272" s="117" t="s">
        <v>56</v>
      </c>
      <c r="L272" s="109" t="s">
        <v>275</v>
      </c>
      <c r="M272" s="117" t="s">
        <v>181</v>
      </c>
      <c r="N272" s="118">
        <v>45283</v>
      </c>
      <c r="O272" s="130" t="s">
        <v>295</v>
      </c>
      <c r="P272" s="129" t="s">
        <v>110</v>
      </c>
      <c r="Q272" s="130" t="s">
        <v>46</v>
      </c>
      <c r="R272" s="60">
        <v>45283</v>
      </c>
    </row>
    <row r="273" spans="1:18" s="31" customFormat="1" x14ac:dyDescent="0.25">
      <c r="A273" s="30">
        <v>262</v>
      </c>
      <c r="B273" s="114">
        <v>174</v>
      </c>
      <c r="C273" s="98" t="s">
        <v>758</v>
      </c>
      <c r="D273" s="99" t="s">
        <v>65</v>
      </c>
      <c r="E273" s="60">
        <v>37024</v>
      </c>
      <c r="F273" s="65">
        <f t="shared" si="12"/>
        <v>13</v>
      </c>
      <c r="G273" s="65">
        <f t="shared" si="13"/>
        <v>5</v>
      </c>
      <c r="H273" s="30">
        <f t="shared" si="14"/>
        <v>2001</v>
      </c>
      <c r="I273" s="109" t="s">
        <v>757</v>
      </c>
      <c r="J273" s="109" t="s">
        <v>1041</v>
      </c>
      <c r="K273" s="117" t="s">
        <v>152</v>
      </c>
      <c r="L273" s="109" t="s">
        <v>277</v>
      </c>
      <c r="M273" s="117" t="s">
        <v>186</v>
      </c>
      <c r="N273" s="118">
        <v>45283</v>
      </c>
      <c r="O273" s="130" t="s">
        <v>295</v>
      </c>
      <c r="P273" s="129" t="s">
        <v>110</v>
      </c>
      <c r="Q273" s="130" t="s">
        <v>46</v>
      </c>
      <c r="R273" s="60">
        <v>45283</v>
      </c>
    </row>
    <row r="274" spans="1:18" s="31" customFormat="1" x14ac:dyDescent="0.25">
      <c r="A274" s="30">
        <v>263</v>
      </c>
      <c r="B274" s="114">
        <v>252</v>
      </c>
      <c r="C274" s="98" t="s">
        <v>760</v>
      </c>
      <c r="D274" s="99" t="s">
        <v>64</v>
      </c>
      <c r="E274" s="60">
        <v>37067</v>
      </c>
      <c r="F274" s="65">
        <f t="shared" si="12"/>
        <v>25</v>
      </c>
      <c r="G274" s="65">
        <f t="shared" si="13"/>
        <v>6</v>
      </c>
      <c r="H274" s="30">
        <f t="shared" si="14"/>
        <v>2001</v>
      </c>
      <c r="I274" s="109" t="s">
        <v>759</v>
      </c>
      <c r="J274" s="109" t="s">
        <v>1042</v>
      </c>
      <c r="K274" s="117" t="s">
        <v>152</v>
      </c>
      <c r="L274" s="109" t="s">
        <v>283</v>
      </c>
      <c r="M274" s="117" t="s">
        <v>186</v>
      </c>
      <c r="N274" s="118">
        <v>45283</v>
      </c>
      <c r="O274" s="130" t="s">
        <v>295</v>
      </c>
      <c r="P274" s="129" t="s">
        <v>110</v>
      </c>
      <c r="Q274" s="130" t="s">
        <v>46</v>
      </c>
      <c r="R274" s="60">
        <v>45283</v>
      </c>
    </row>
    <row r="275" spans="1:18" s="31" customFormat="1" x14ac:dyDescent="0.25">
      <c r="A275" s="30">
        <v>264</v>
      </c>
      <c r="B275" s="114">
        <v>187</v>
      </c>
      <c r="C275" s="98" t="s">
        <v>160</v>
      </c>
      <c r="D275" s="99" t="s">
        <v>73</v>
      </c>
      <c r="E275" s="60">
        <v>37177</v>
      </c>
      <c r="F275" s="65">
        <f t="shared" si="12"/>
        <v>13</v>
      </c>
      <c r="G275" s="65">
        <f t="shared" si="13"/>
        <v>10</v>
      </c>
      <c r="H275" s="30">
        <f t="shared" si="14"/>
        <v>2001</v>
      </c>
      <c r="I275" s="109" t="s">
        <v>761</v>
      </c>
      <c r="J275" s="109" t="s">
        <v>1043</v>
      </c>
      <c r="K275" s="117" t="s">
        <v>152</v>
      </c>
      <c r="L275" s="109" t="s">
        <v>277</v>
      </c>
      <c r="M275" s="117" t="s">
        <v>186</v>
      </c>
      <c r="N275" s="118">
        <v>45283</v>
      </c>
      <c r="O275" s="130" t="s">
        <v>295</v>
      </c>
      <c r="P275" s="129" t="s">
        <v>110</v>
      </c>
      <c r="Q275" s="130" t="s">
        <v>46</v>
      </c>
      <c r="R275" s="60">
        <v>45283</v>
      </c>
    </row>
    <row r="276" spans="1:18" s="31" customFormat="1" x14ac:dyDescent="0.25">
      <c r="A276" s="30">
        <v>265</v>
      </c>
      <c r="B276" s="114">
        <v>213</v>
      </c>
      <c r="C276" s="98" t="s">
        <v>763</v>
      </c>
      <c r="D276" s="99" t="s">
        <v>73</v>
      </c>
      <c r="E276" s="60">
        <v>37068</v>
      </c>
      <c r="F276" s="65">
        <f t="shared" si="12"/>
        <v>26</v>
      </c>
      <c r="G276" s="65">
        <f t="shared" si="13"/>
        <v>6</v>
      </c>
      <c r="H276" s="30">
        <f t="shared" si="14"/>
        <v>2001</v>
      </c>
      <c r="I276" s="109" t="s">
        <v>762</v>
      </c>
      <c r="J276" s="109" t="s">
        <v>1044</v>
      </c>
      <c r="K276" s="117" t="s">
        <v>66</v>
      </c>
      <c r="L276" s="109" t="s">
        <v>104</v>
      </c>
      <c r="M276" s="117" t="s">
        <v>180</v>
      </c>
      <c r="N276" s="118">
        <v>45283</v>
      </c>
      <c r="O276" s="130" t="s">
        <v>295</v>
      </c>
      <c r="P276" s="129" t="s">
        <v>110</v>
      </c>
      <c r="Q276" s="130" t="s">
        <v>46</v>
      </c>
      <c r="R276" s="60">
        <v>45283</v>
      </c>
    </row>
    <row r="277" spans="1:18" s="31" customFormat="1" x14ac:dyDescent="0.25">
      <c r="A277" s="30">
        <v>266</v>
      </c>
      <c r="B277" s="114">
        <v>161</v>
      </c>
      <c r="C277" s="98" t="s">
        <v>765</v>
      </c>
      <c r="D277" s="99" t="s">
        <v>83</v>
      </c>
      <c r="E277" s="60">
        <v>37371</v>
      </c>
      <c r="F277" s="65">
        <f t="shared" si="12"/>
        <v>25</v>
      </c>
      <c r="G277" s="65">
        <f t="shared" si="13"/>
        <v>4</v>
      </c>
      <c r="H277" s="30">
        <f t="shared" si="14"/>
        <v>2002</v>
      </c>
      <c r="I277" s="109" t="s">
        <v>764</v>
      </c>
      <c r="J277" s="109" t="s">
        <v>1045</v>
      </c>
      <c r="K277" s="117" t="s">
        <v>162</v>
      </c>
      <c r="L277" s="109" t="s">
        <v>284</v>
      </c>
      <c r="M277" s="117" t="s">
        <v>181</v>
      </c>
      <c r="N277" s="118">
        <v>45283</v>
      </c>
      <c r="O277" s="130" t="s">
        <v>295</v>
      </c>
      <c r="P277" s="129" t="s">
        <v>110</v>
      </c>
      <c r="Q277" s="130" t="s">
        <v>46</v>
      </c>
      <c r="R277" s="60">
        <v>45283</v>
      </c>
    </row>
    <row r="278" spans="1:18" s="31" customFormat="1" x14ac:dyDescent="0.25">
      <c r="A278" s="30">
        <v>267</v>
      </c>
      <c r="B278" s="114">
        <v>219</v>
      </c>
      <c r="C278" s="98" t="s">
        <v>767</v>
      </c>
      <c r="D278" s="99" t="s">
        <v>201</v>
      </c>
      <c r="E278" s="60">
        <v>37826</v>
      </c>
      <c r="F278" s="65">
        <f t="shared" si="12"/>
        <v>24</v>
      </c>
      <c r="G278" s="65">
        <f t="shared" si="13"/>
        <v>7</v>
      </c>
      <c r="H278" s="30">
        <f t="shared" si="14"/>
        <v>2003</v>
      </c>
      <c r="I278" s="109" t="s">
        <v>766</v>
      </c>
      <c r="J278" s="109" t="s">
        <v>1046</v>
      </c>
      <c r="K278" s="117" t="s">
        <v>66</v>
      </c>
      <c r="L278" s="109" t="s">
        <v>279</v>
      </c>
      <c r="M278" s="117" t="s">
        <v>276</v>
      </c>
      <c r="N278" s="118">
        <v>45283</v>
      </c>
      <c r="O278" s="130" t="s">
        <v>295</v>
      </c>
      <c r="P278" s="129" t="s">
        <v>110</v>
      </c>
      <c r="Q278" s="130" t="s">
        <v>46</v>
      </c>
      <c r="R278" s="60">
        <v>45283</v>
      </c>
    </row>
    <row r="279" spans="1:18" s="31" customFormat="1" x14ac:dyDescent="0.25">
      <c r="A279" s="30">
        <v>268</v>
      </c>
      <c r="B279" s="114">
        <v>220</v>
      </c>
      <c r="C279" s="98" t="s">
        <v>769</v>
      </c>
      <c r="D279" s="99" t="s">
        <v>770</v>
      </c>
      <c r="E279" s="60">
        <v>37202</v>
      </c>
      <c r="F279" s="65">
        <f t="shared" si="12"/>
        <v>7</v>
      </c>
      <c r="G279" s="65">
        <f t="shared" si="13"/>
        <v>11</v>
      </c>
      <c r="H279" s="30">
        <f t="shared" si="14"/>
        <v>2001</v>
      </c>
      <c r="I279" s="109" t="s">
        <v>768</v>
      </c>
      <c r="J279" s="109" t="s">
        <v>1047</v>
      </c>
      <c r="K279" s="117" t="s">
        <v>152</v>
      </c>
      <c r="L279" s="109" t="s">
        <v>185</v>
      </c>
      <c r="M279" s="117" t="s">
        <v>186</v>
      </c>
      <c r="N279" s="118">
        <v>45283</v>
      </c>
      <c r="O279" s="130" t="s">
        <v>295</v>
      </c>
      <c r="P279" s="129" t="s">
        <v>110</v>
      </c>
      <c r="Q279" s="130" t="s">
        <v>46</v>
      </c>
      <c r="R279" s="60">
        <v>45283</v>
      </c>
    </row>
    <row r="280" spans="1:18" s="31" customFormat="1" x14ac:dyDescent="0.25">
      <c r="A280" s="30">
        <v>269</v>
      </c>
      <c r="B280" s="114">
        <v>146</v>
      </c>
      <c r="C280" s="98" t="s">
        <v>772</v>
      </c>
      <c r="D280" s="99" t="s">
        <v>197</v>
      </c>
      <c r="E280" s="60">
        <v>36605</v>
      </c>
      <c r="F280" s="65">
        <f t="shared" si="12"/>
        <v>20</v>
      </c>
      <c r="G280" s="65">
        <f t="shared" si="13"/>
        <v>3</v>
      </c>
      <c r="H280" s="30">
        <f t="shared" si="14"/>
        <v>2000</v>
      </c>
      <c r="I280" s="109" t="s">
        <v>771</v>
      </c>
      <c r="J280" s="109" t="s">
        <v>1048</v>
      </c>
      <c r="K280" s="117" t="s">
        <v>56</v>
      </c>
      <c r="L280" s="109" t="s">
        <v>1049</v>
      </c>
      <c r="M280" s="117" t="s">
        <v>182</v>
      </c>
      <c r="N280" s="118">
        <v>45283</v>
      </c>
      <c r="O280" s="130" t="s">
        <v>295</v>
      </c>
      <c r="P280" s="129" t="s">
        <v>110</v>
      </c>
      <c r="Q280" s="130" t="s">
        <v>46</v>
      </c>
      <c r="R280" s="60">
        <v>45283</v>
      </c>
    </row>
    <row r="281" spans="1:18" s="31" customFormat="1" x14ac:dyDescent="0.25">
      <c r="A281" s="30">
        <v>270</v>
      </c>
      <c r="B281" s="114">
        <v>144</v>
      </c>
      <c r="C281" s="98" t="s">
        <v>132</v>
      </c>
      <c r="D281" s="99" t="s">
        <v>197</v>
      </c>
      <c r="E281" s="60">
        <v>37334</v>
      </c>
      <c r="F281" s="65">
        <f t="shared" si="12"/>
        <v>19</v>
      </c>
      <c r="G281" s="65">
        <f t="shared" si="13"/>
        <v>3</v>
      </c>
      <c r="H281" s="30">
        <f t="shared" si="14"/>
        <v>2002</v>
      </c>
      <c r="I281" s="109" t="s">
        <v>220</v>
      </c>
      <c r="J281" s="109" t="s">
        <v>259</v>
      </c>
      <c r="K281" s="117" t="s">
        <v>57</v>
      </c>
      <c r="L281" s="109" t="s">
        <v>126</v>
      </c>
      <c r="M281" s="117" t="s">
        <v>181</v>
      </c>
      <c r="N281" s="118">
        <v>45283</v>
      </c>
      <c r="O281" s="130" t="s">
        <v>295</v>
      </c>
      <c r="P281" s="129" t="s">
        <v>110</v>
      </c>
      <c r="Q281" s="130" t="s">
        <v>46</v>
      </c>
      <c r="R281" s="60">
        <v>45283</v>
      </c>
    </row>
    <row r="282" spans="1:18" s="31" customFormat="1" x14ac:dyDescent="0.25">
      <c r="A282" s="30">
        <v>271</v>
      </c>
      <c r="B282" s="114">
        <v>251</v>
      </c>
      <c r="C282" s="98" t="s">
        <v>774</v>
      </c>
      <c r="D282" s="99" t="s">
        <v>154</v>
      </c>
      <c r="E282" s="60">
        <v>37273</v>
      </c>
      <c r="F282" s="65">
        <f t="shared" si="12"/>
        <v>17</v>
      </c>
      <c r="G282" s="65">
        <f t="shared" si="13"/>
        <v>1</v>
      </c>
      <c r="H282" s="30">
        <f t="shared" si="14"/>
        <v>2002</v>
      </c>
      <c r="I282" s="109" t="s">
        <v>773</v>
      </c>
      <c r="J282" s="109" t="s">
        <v>1050</v>
      </c>
      <c r="K282" s="117" t="s">
        <v>71</v>
      </c>
      <c r="L282" s="109" t="s">
        <v>159</v>
      </c>
      <c r="M282" s="117" t="s">
        <v>181</v>
      </c>
      <c r="N282" s="118">
        <v>45283</v>
      </c>
      <c r="O282" s="130" t="s">
        <v>295</v>
      </c>
      <c r="P282" s="129" t="s">
        <v>110</v>
      </c>
      <c r="Q282" s="130" t="s">
        <v>46</v>
      </c>
      <c r="R282" s="60">
        <v>45283</v>
      </c>
    </row>
    <row r="283" spans="1:18" s="31" customFormat="1" x14ac:dyDescent="0.25">
      <c r="A283" s="30">
        <v>272</v>
      </c>
      <c r="B283" s="114">
        <v>199</v>
      </c>
      <c r="C283" s="98" t="s">
        <v>776</v>
      </c>
      <c r="D283" s="99" t="s">
        <v>154</v>
      </c>
      <c r="E283" s="60">
        <v>37472</v>
      </c>
      <c r="F283" s="65">
        <f t="shared" si="12"/>
        <v>4</v>
      </c>
      <c r="G283" s="65">
        <f t="shared" si="13"/>
        <v>8</v>
      </c>
      <c r="H283" s="30">
        <f t="shared" si="14"/>
        <v>2002</v>
      </c>
      <c r="I283" s="109" t="s">
        <v>775</v>
      </c>
      <c r="J283" s="109" t="s">
        <v>1051</v>
      </c>
      <c r="K283" s="117" t="s">
        <v>51</v>
      </c>
      <c r="L283" s="109" t="s">
        <v>121</v>
      </c>
      <c r="M283" s="117" t="s">
        <v>181</v>
      </c>
      <c r="N283" s="118">
        <v>45283</v>
      </c>
      <c r="O283" s="130" t="s">
        <v>295</v>
      </c>
      <c r="P283" s="129" t="s">
        <v>110</v>
      </c>
      <c r="Q283" s="130" t="s">
        <v>46</v>
      </c>
      <c r="R283" s="60">
        <v>45283</v>
      </c>
    </row>
    <row r="284" spans="1:18" s="31" customFormat="1" x14ac:dyDescent="0.25">
      <c r="A284" s="33">
        <v>273</v>
      </c>
      <c r="B284" s="116">
        <v>266</v>
      </c>
      <c r="C284" s="100" t="s">
        <v>225</v>
      </c>
      <c r="D284" s="101" t="s">
        <v>154</v>
      </c>
      <c r="E284" s="61">
        <v>37355</v>
      </c>
      <c r="F284" s="66">
        <f t="shared" si="12"/>
        <v>9</v>
      </c>
      <c r="G284" s="66">
        <f t="shared" si="13"/>
        <v>4</v>
      </c>
      <c r="H284" s="33">
        <f t="shared" si="14"/>
        <v>2002</v>
      </c>
      <c r="I284" s="110" t="s">
        <v>777</v>
      </c>
      <c r="J284" s="110" t="s">
        <v>1052</v>
      </c>
      <c r="K284" s="127" t="s">
        <v>61</v>
      </c>
      <c r="L284" s="110" t="s">
        <v>280</v>
      </c>
      <c r="M284" s="127" t="s">
        <v>181</v>
      </c>
      <c r="N284" s="128">
        <v>45283</v>
      </c>
      <c r="O284" s="134" t="s">
        <v>295</v>
      </c>
      <c r="P284" s="132" t="s">
        <v>110</v>
      </c>
      <c r="Q284" s="134" t="s">
        <v>46</v>
      </c>
      <c r="R284" s="61">
        <v>45283</v>
      </c>
    </row>
    <row r="285" spans="1:18" s="57" customFormat="1" x14ac:dyDescent="0.25">
      <c r="A285" s="58"/>
      <c r="B285" s="105"/>
      <c r="E285" s="84"/>
      <c r="F285" s="85"/>
      <c r="G285" s="85"/>
      <c r="H285" s="86"/>
      <c r="I285" s="70"/>
      <c r="J285" s="70"/>
      <c r="K285" s="87"/>
      <c r="L285" s="70"/>
      <c r="M285" s="70"/>
      <c r="N285" s="88"/>
      <c r="O285" s="70"/>
      <c r="P285" s="62"/>
      <c r="Q285" s="63"/>
    </row>
    <row r="286" spans="1:18" s="58" customFormat="1" ht="33.75" customHeight="1" x14ac:dyDescent="0.25">
      <c r="A286" s="135" t="s">
        <v>1054</v>
      </c>
      <c r="B286" s="135"/>
      <c r="C286" s="135"/>
      <c r="D286" s="135"/>
      <c r="E286" s="94"/>
      <c r="F286" s="95"/>
      <c r="G286" s="95"/>
      <c r="H286" s="96"/>
      <c r="I286" s="97"/>
      <c r="J286" s="97"/>
      <c r="K286" s="93"/>
      <c r="L286" s="70"/>
      <c r="M286" s="70"/>
      <c r="N286" s="88"/>
      <c r="O286" s="71" t="s">
        <v>43</v>
      </c>
      <c r="P286" s="62"/>
      <c r="Q286" s="63"/>
    </row>
    <row r="287" spans="1:18" s="34" customFormat="1" x14ac:dyDescent="0.25">
      <c r="B287" s="106"/>
      <c r="C287" s="58"/>
      <c r="D287" s="58"/>
      <c r="E287" s="41"/>
      <c r="F287" s="54"/>
      <c r="G287" s="54"/>
      <c r="H287" s="42"/>
      <c r="I287" s="69"/>
      <c r="J287" s="69"/>
      <c r="K287" s="43"/>
      <c r="L287" s="40"/>
      <c r="M287" s="40"/>
      <c r="N287" s="83"/>
      <c r="O287" s="72"/>
      <c r="P287" s="38" t="s">
        <v>44</v>
      </c>
      <c r="Q287" s="38">
        <f>COUNTIF(Q$12:Q$284, "B.201")</f>
        <v>52</v>
      </c>
    </row>
    <row r="288" spans="1:18" s="34" customFormat="1" x14ac:dyDescent="0.25">
      <c r="B288" s="106"/>
      <c r="C288" s="58"/>
      <c r="D288" s="58"/>
      <c r="E288" s="41"/>
      <c r="F288" s="55"/>
      <c r="G288" s="55"/>
      <c r="H288" s="44"/>
      <c r="I288" s="40"/>
      <c r="J288" s="40"/>
      <c r="K288" s="43"/>
      <c r="L288" s="40"/>
      <c r="M288" s="40"/>
      <c r="N288" s="83"/>
      <c r="O288" s="72"/>
      <c r="P288" s="38" t="s">
        <v>41</v>
      </c>
      <c r="Q288" s="38">
        <f>COUNTIF(Q$12:Q$284, "B.202")</f>
        <v>52</v>
      </c>
    </row>
    <row r="289" spans="2:17" s="34" customFormat="1" x14ac:dyDescent="0.25">
      <c r="B289" s="106"/>
      <c r="C289" s="58"/>
      <c r="D289" s="58"/>
      <c r="E289" s="41"/>
      <c r="F289" s="55"/>
      <c r="G289" s="55"/>
      <c r="H289" s="44"/>
      <c r="I289" s="40"/>
      <c r="J289" s="40"/>
      <c r="K289" s="43"/>
      <c r="L289" s="40"/>
      <c r="M289" s="40"/>
      <c r="N289" s="83"/>
      <c r="O289" s="72"/>
      <c r="P289" s="38" t="s">
        <v>40</v>
      </c>
      <c r="Q289" s="38">
        <f>COUNTIF(Q$12:Q$284, "B.301")</f>
        <v>52</v>
      </c>
    </row>
    <row r="290" spans="2:17" s="34" customFormat="1" x14ac:dyDescent="0.25">
      <c r="B290" s="106"/>
      <c r="C290" s="58"/>
      <c r="D290" s="58"/>
      <c r="E290" s="41"/>
      <c r="F290" s="55"/>
      <c r="G290" s="55"/>
      <c r="H290" s="44"/>
      <c r="I290" s="40"/>
      <c r="J290" s="40"/>
      <c r="K290" s="43"/>
      <c r="L290" s="40"/>
      <c r="M290" s="40"/>
      <c r="N290" s="83"/>
      <c r="O290" s="72"/>
      <c r="P290" s="38" t="s">
        <v>39</v>
      </c>
      <c r="Q290" s="38">
        <f>COUNTIF(Q$12:Q$284, "B.302")</f>
        <v>52</v>
      </c>
    </row>
    <row r="291" spans="2:17" s="34" customFormat="1" x14ac:dyDescent="0.25">
      <c r="B291" s="106"/>
      <c r="C291" s="58"/>
      <c r="D291" s="58"/>
      <c r="E291" s="41"/>
      <c r="F291" s="55"/>
      <c r="G291" s="55"/>
      <c r="H291" s="44"/>
      <c r="I291" s="40"/>
      <c r="J291" s="40"/>
      <c r="K291" s="43"/>
      <c r="L291" s="40"/>
      <c r="M291" s="40"/>
      <c r="N291" s="83"/>
      <c r="O291" s="72"/>
      <c r="P291" s="38" t="s">
        <v>45</v>
      </c>
      <c r="Q291" s="38">
        <f>COUNTIF(Q$12:Q$284, "B.401")</f>
        <v>0</v>
      </c>
    </row>
    <row r="292" spans="2:17" s="34" customFormat="1" x14ac:dyDescent="0.25">
      <c r="B292" s="106"/>
      <c r="C292" s="58"/>
      <c r="D292" s="58"/>
      <c r="E292" s="41"/>
      <c r="F292" s="55"/>
      <c r="G292" s="55"/>
      <c r="H292" s="44"/>
      <c r="I292" s="40"/>
      <c r="J292" s="40"/>
      <c r="K292" s="43"/>
      <c r="L292" s="40"/>
      <c r="M292" s="40"/>
      <c r="N292" s="83"/>
      <c r="O292" s="72"/>
      <c r="P292" s="38" t="s">
        <v>42</v>
      </c>
      <c r="Q292" s="38">
        <f>COUNTIF(Q$12:Q$284, "B.402")</f>
        <v>0</v>
      </c>
    </row>
    <row r="293" spans="2:17" s="34" customFormat="1" x14ac:dyDescent="0.25">
      <c r="B293" s="106"/>
      <c r="C293" s="58"/>
      <c r="D293" s="58"/>
      <c r="E293" s="41"/>
      <c r="F293" s="55"/>
      <c r="G293" s="55"/>
      <c r="H293" s="44"/>
      <c r="I293" s="40"/>
      <c r="J293" s="40"/>
      <c r="K293" s="43"/>
      <c r="L293" s="40"/>
      <c r="M293" s="40"/>
      <c r="N293" s="83"/>
      <c r="O293" s="72"/>
      <c r="P293" s="38" t="s">
        <v>46</v>
      </c>
      <c r="Q293" s="38">
        <f>COUNTIF(Q$12:Q$284, "B.403")</f>
        <v>65</v>
      </c>
    </row>
    <row r="294" spans="2:17" s="34" customFormat="1" x14ac:dyDescent="0.25">
      <c r="B294" s="106"/>
      <c r="C294" s="58"/>
      <c r="D294" s="58"/>
      <c r="E294" s="41"/>
      <c r="F294" s="55"/>
      <c r="G294" s="55"/>
      <c r="H294" s="44"/>
      <c r="I294" s="40"/>
      <c r="J294" s="40"/>
      <c r="K294" s="43"/>
      <c r="L294" s="40"/>
      <c r="M294" s="40"/>
      <c r="N294" s="83"/>
      <c r="O294" s="72"/>
      <c r="P294" s="38" t="s">
        <v>171</v>
      </c>
      <c r="Q294" s="38">
        <f>COUNTIF(Q$12:Q$284, "C.201")</f>
        <v>0</v>
      </c>
    </row>
    <row r="295" spans="2:17" s="34" customFormat="1" x14ac:dyDescent="0.25">
      <c r="B295" s="106"/>
      <c r="C295" s="58"/>
      <c r="D295" s="58"/>
      <c r="E295" s="41"/>
      <c r="F295" s="55"/>
      <c r="G295" s="55"/>
      <c r="H295" s="44"/>
      <c r="I295" s="40"/>
      <c r="J295" s="40"/>
      <c r="K295" s="43"/>
      <c r="L295" s="40"/>
      <c r="M295" s="40"/>
      <c r="N295" s="83"/>
      <c r="O295" s="73"/>
      <c r="P295" s="45" t="s">
        <v>47</v>
      </c>
      <c r="Q295" s="35">
        <f>SUM(Q287:Q294)</f>
        <v>273</v>
      </c>
    </row>
  </sheetData>
  <sortState ref="A12:S369">
    <sortCondition ref="O12:O369"/>
    <sortCondition ref="D12:D369"/>
    <sortCondition ref="C12:C369"/>
  </sortState>
  <mergeCells count="12">
    <mergeCell ref="A1:R1"/>
    <mergeCell ref="A2:R2"/>
    <mergeCell ref="A3:C3"/>
    <mergeCell ref="D3:J3"/>
    <mergeCell ref="A4:C4"/>
    <mergeCell ref="A286:D286"/>
    <mergeCell ref="C9:D9"/>
    <mergeCell ref="A5:C5"/>
    <mergeCell ref="A6:C6"/>
    <mergeCell ref="D6:H6"/>
    <mergeCell ref="A7:C7"/>
    <mergeCell ref="A8:D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5"/>
  <sheetViews>
    <sheetView zoomScale="70" zoomScaleNormal="70" workbookViewId="0">
      <pane ySplit="11" topLeftCell="A280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6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5.85546875" style="2" customWidth="1"/>
    <col min="19" max="16384" width="9.140625" style="2"/>
  </cols>
  <sheetData>
    <row r="1" spans="1:18" x14ac:dyDescent="0.25">
      <c r="A1" s="142" t="s">
        <v>296</v>
      </c>
      <c r="B1" s="142"/>
      <c r="C1" s="142"/>
      <c r="D1" s="142"/>
      <c r="E1" s="142"/>
      <c r="F1" s="143"/>
      <c r="G1" s="143"/>
      <c r="H1" s="143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3" customFormat="1" x14ac:dyDescent="0.25">
      <c r="A2" s="144" t="s">
        <v>0</v>
      </c>
      <c r="B2" s="144"/>
      <c r="C2" s="144"/>
      <c r="D2" s="144"/>
      <c r="E2" s="144"/>
      <c r="F2" s="145"/>
      <c r="G2" s="145"/>
      <c r="H2" s="145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s="3" customFormat="1" x14ac:dyDescent="0.25">
      <c r="A3" s="138" t="s">
        <v>1</v>
      </c>
      <c r="B3" s="138"/>
      <c r="C3" s="138"/>
      <c r="D3" s="146" t="s">
        <v>2</v>
      </c>
      <c r="E3" s="146"/>
      <c r="F3" s="147"/>
      <c r="G3" s="147"/>
      <c r="H3" s="147"/>
      <c r="I3" s="146"/>
      <c r="J3" s="146"/>
      <c r="K3" s="4"/>
      <c r="L3" s="5"/>
      <c r="M3" s="5"/>
      <c r="N3" s="79"/>
      <c r="O3" s="18"/>
      <c r="P3" s="6"/>
      <c r="Q3" s="6"/>
    </row>
    <row r="4" spans="1:18" s="3" customFormat="1" x14ac:dyDescent="0.25">
      <c r="A4" s="138" t="s">
        <v>3</v>
      </c>
      <c r="B4" s="138"/>
      <c r="C4" s="138"/>
      <c r="D4" s="56" t="s">
        <v>4</v>
      </c>
      <c r="E4" s="7"/>
      <c r="F4" s="46"/>
      <c r="G4" s="46"/>
      <c r="H4" s="113"/>
      <c r="I4" s="10"/>
      <c r="J4" s="10"/>
      <c r="K4" s="4"/>
      <c r="L4" s="5"/>
      <c r="M4" s="5"/>
      <c r="N4" s="79"/>
      <c r="O4" s="18"/>
      <c r="P4" s="6"/>
      <c r="Q4" s="6"/>
    </row>
    <row r="5" spans="1:18" s="3" customFormat="1" x14ac:dyDescent="0.25">
      <c r="A5" s="138" t="s">
        <v>5</v>
      </c>
      <c r="B5" s="138"/>
      <c r="C5" s="138"/>
      <c r="D5" s="56" t="s">
        <v>6</v>
      </c>
      <c r="E5" s="8"/>
      <c r="F5" s="47"/>
      <c r="G5" s="47"/>
      <c r="H5" s="112"/>
      <c r="I5" s="10"/>
      <c r="J5" s="10"/>
      <c r="K5" s="9"/>
      <c r="L5" s="10"/>
      <c r="M5" s="10"/>
      <c r="N5" s="80"/>
      <c r="O5" s="18"/>
      <c r="P5" s="6"/>
      <c r="Q5" s="6"/>
    </row>
    <row r="6" spans="1:18" s="3" customFormat="1" x14ac:dyDescent="0.25">
      <c r="A6" s="138" t="s">
        <v>7</v>
      </c>
      <c r="B6" s="138"/>
      <c r="C6" s="138"/>
      <c r="D6" s="139" t="s">
        <v>8</v>
      </c>
      <c r="E6" s="139"/>
      <c r="F6" s="140"/>
      <c r="G6" s="140"/>
      <c r="H6" s="140"/>
      <c r="I6" s="67"/>
      <c r="J6" s="67"/>
      <c r="K6" s="11"/>
      <c r="L6" s="12"/>
      <c r="M6" s="12"/>
      <c r="N6" s="80"/>
      <c r="O6" s="18"/>
      <c r="P6" s="6"/>
      <c r="Q6" s="6"/>
    </row>
    <row r="7" spans="1:18" s="3" customFormat="1" x14ac:dyDescent="0.25">
      <c r="A7" s="138" t="s">
        <v>9</v>
      </c>
      <c r="B7" s="138"/>
      <c r="C7" s="138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86</v>
      </c>
      <c r="P7" s="6"/>
      <c r="Q7" s="6"/>
    </row>
    <row r="8" spans="1:18" s="3" customFormat="1" x14ac:dyDescent="0.25">
      <c r="A8" s="141" t="s">
        <v>12</v>
      </c>
      <c r="B8" s="141"/>
      <c r="C8" s="141"/>
      <c r="D8" s="141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</row>
    <row r="9" spans="1:18" s="22" customFormat="1" ht="63" x14ac:dyDescent="0.25">
      <c r="A9" s="19" t="s">
        <v>108</v>
      </c>
      <c r="B9" s="103" t="s">
        <v>13</v>
      </c>
      <c r="C9" s="136" t="s">
        <v>14</v>
      </c>
      <c r="D9" s="137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85</v>
      </c>
      <c r="J9" s="59" t="s">
        <v>137</v>
      </c>
      <c r="K9" s="19" t="s">
        <v>19</v>
      </c>
      <c r="L9" s="1" t="s">
        <v>92</v>
      </c>
      <c r="M9" s="19" t="s">
        <v>112</v>
      </c>
      <c r="N9" s="81" t="s">
        <v>151</v>
      </c>
      <c r="O9" s="75" t="s">
        <v>87</v>
      </c>
      <c r="P9" s="75" t="s">
        <v>88</v>
      </c>
      <c r="Q9" s="78" t="s">
        <v>113</v>
      </c>
      <c r="R9" s="19" t="s">
        <v>20</v>
      </c>
    </row>
    <row r="10" spans="1:18" s="15" customFormat="1" x14ac:dyDescent="0.25">
      <c r="A10" s="23"/>
      <c r="B10" s="104"/>
      <c r="C10" s="89"/>
      <c r="D10" s="90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7" t="s">
        <v>22</v>
      </c>
      <c r="C11" s="91" t="s">
        <v>23</v>
      </c>
      <c r="D11" s="92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08" t="s">
        <v>29</v>
      </c>
      <c r="J11" s="108" t="s">
        <v>30</v>
      </c>
      <c r="K11" s="29" t="s">
        <v>31</v>
      </c>
      <c r="L11" s="111" t="s">
        <v>32</v>
      </c>
      <c r="M11" s="29" t="s">
        <v>33</v>
      </c>
      <c r="N11" s="29" t="s">
        <v>34</v>
      </c>
      <c r="O11" s="111" t="s">
        <v>35</v>
      </c>
      <c r="P11" s="111" t="s">
        <v>36</v>
      </c>
      <c r="Q11" s="111" t="s">
        <v>37</v>
      </c>
      <c r="R11" s="29" t="s">
        <v>38</v>
      </c>
    </row>
    <row r="12" spans="1:18" s="102" customFormat="1" x14ac:dyDescent="0.25">
      <c r="A12" s="30">
        <v>1</v>
      </c>
      <c r="B12" s="114">
        <v>1</v>
      </c>
      <c r="C12" s="98" t="s">
        <v>352</v>
      </c>
      <c r="D12" s="99" t="s">
        <v>53</v>
      </c>
      <c r="E12" s="60">
        <v>37764</v>
      </c>
      <c r="F12" s="65">
        <f t="shared" ref="F12:F75" si="0">DAY(E12)</f>
        <v>23</v>
      </c>
      <c r="G12" s="65">
        <f t="shared" ref="G12:G75" si="1">MONTH(E12)</f>
        <v>5</v>
      </c>
      <c r="H12" s="30">
        <f t="shared" ref="H12:H75" si="2">YEAR(E12)</f>
        <v>2003</v>
      </c>
      <c r="I12" s="109" t="s">
        <v>351</v>
      </c>
      <c r="J12" s="109" t="s">
        <v>806</v>
      </c>
      <c r="K12" s="117" t="s">
        <v>51</v>
      </c>
      <c r="L12" s="109" t="s">
        <v>282</v>
      </c>
      <c r="M12" s="117" t="s">
        <v>276</v>
      </c>
      <c r="N12" s="118">
        <v>45283</v>
      </c>
      <c r="O12" s="129" t="s">
        <v>294</v>
      </c>
      <c r="P12" s="130" t="s">
        <v>111</v>
      </c>
      <c r="Q12" s="131" t="s">
        <v>41</v>
      </c>
      <c r="R12" s="60">
        <v>45283</v>
      </c>
    </row>
    <row r="13" spans="1:18" s="102" customFormat="1" x14ac:dyDescent="0.25">
      <c r="A13" s="30">
        <v>2</v>
      </c>
      <c r="B13" s="114">
        <v>2</v>
      </c>
      <c r="C13" s="98" t="s">
        <v>245</v>
      </c>
      <c r="D13" s="99" t="s">
        <v>128</v>
      </c>
      <c r="E13" s="60">
        <v>37442</v>
      </c>
      <c r="F13" s="65">
        <f t="shared" si="0"/>
        <v>5</v>
      </c>
      <c r="G13" s="65">
        <f t="shared" si="1"/>
        <v>7</v>
      </c>
      <c r="H13" s="30">
        <f t="shared" si="2"/>
        <v>2002</v>
      </c>
      <c r="I13" s="109" t="s">
        <v>492</v>
      </c>
      <c r="J13" s="109" t="s">
        <v>889</v>
      </c>
      <c r="K13" s="117" t="s">
        <v>57</v>
      </c>
      <c r="L13" s="109" t="s">
        <v>126</v>
      </c>
      <c r="M13" s="117" t="s">
        <v>181</v>
      </c>
      <c r="N13" s="118">
        <v>45283</v>
      </c>
      <c r="O13" s="129" t="s">
        <v>294</v>
      </c>
      <c r="P13" s="130" t="s">
        <v>111</v>
      </c>
      <c r="Q13" s="130" t="s">
        <v>46</v>
      </c>
      <c r="R13" s="60">
        <v>45283</v>
      </c>
    </row>
    <row r="14" spans="1:18" s="102" customFormat="1" x14ac:dyDescent="0.25">
      <c r="A14" s="30">
        <v>3</v>
      </c>
      <c r="B14" s="114">
        <v>3</v>
      </c>
      <c r="C14" s="98" t="s">
        <v>60</v>
      </c>
      <c r="D14" s="99" t="s">
        <v>165</v>
      </c>
      <c r="E14" s="60">
        <v>37566</v>
      </c>
      <c r="F14" s="65">
        <f t="shared" si="0"/>
        <v>6</v>
      </c>
      <c r="G14" s="65">
        <f t="shared" si="1"/>
        <v>11</v>
      </c>
      <c r="H14" s="30">
        <f t="shared" si="2"/>
        <v>2002</v>
      </c>
      <c r="I14" s="109" t="s">
        <v>314</v>
      </c>
      <c r="J14" s="109" t="s">
        <v>788</v>
      </c>
      <c r="K14" s="117" t="s">
        <v>51</v>
      </c>
      <c r="L14" s="109" t="s">
        <v>121</v>
      </c>
      <c r="M14" s="117" t="s">
        <v>181</v>
      </c>
      <c r="N14" s="118">
        <v>45283</v>
      </c>
      <c r="O14" s="129" t="s">
        <v>294</v>
      </c>
      <c r="P14" s="130" t="s">
        <v>111</v>
      </c>
      <c r="Q14" s="130" t="s">
        <v>44</v>
      </c>
      <c r="R14" s="60">
        <v>45283</v>
      </c>
    </row>
    <row r="15" spans="1:18" s="102" customFormat="1" x14ac:dyDescent="0.25">
      <c r="A15" s="30">
        <v>4</v>
      </c>
      <c r="B15" s="114">
        <v>4</v>
      </c>
      <c r="C15" s="98" t="s">
        <v>388</v>
      </c>
      <c r="D15" s="99" t="s">
        <v>58</v>
      </c>
      <c r="E15" s="60">
        <v>37540</v>
      </c>
      <c r="F15" s="65">
        <f t="shared" si="0"/>
        <v>11</v>
      </c>
      <c r="G15" s="65">
        <f t="shared" si="1"/>
        <v>10</v>
      </c>
      <c r="H15" s="30">
        <f t="shared" si="2"/>
        <v>2002</v>
      </c>
      <c r="I15" s="109" t="s">
        <v>387</v>
      </c>
      <c r="J15" s="109" t="s">
        <v>826</v>
      </c>
      <c r="K15" s="117" t="s">
        <v>71</v>
      </c>
      <c r="L15" s="109" t="s">
        <v>159</v>
      </c>
      <c r="M15" s="117" t="s">
        <v>181</v>
      </c>
      <c r="N15" s="118">
        <v>45283</v>
      </c>
      <c r="O15" s="129" t="s">
        <v>294</v>
      </c>
      <c r="P15" s="130" t="s">
        <v>111</v>
      </c>
      <c r="Q15" s="131" t="s">
        <v>41</v>
      </c>
      <c r="R15" s="60">
        <v>45283</v>
      </c>
    </row>
    <row r="16" spans="1:18" s="102" customFormat="1" x14ac:dyDescent="0.25">
      <c r="A16" s="30">
        <v>5</v>
      </c>
      <c r="B16" s="114">
        <v>5</v>
      </c>
      <c r="C16" s="98" t="s">
        <v>193</v>
      </c>
      <c r="D16" s="99" t="s">
        <v>117</v>
      </c>
      <c r="E16" s="60">
        <v>37511</v>
      </c>
      <c r="F16" s="65">
        <f t="shared" si="0"/>
        <v>12</v>
      </c>
      <c r="G16" s="65">
        <f t="shared" si="1"/>
        <v>9</v>
      </c>
      <c r="H16" s="30">
        <f t="shared" si="2"/>
        <v>2002</v>
      </c>
      <c r="I16" s="109" t="s">
        <v>301</v>
      </c>
      <c r="J16" s="109" t="s">
        <v>780</v>
      </c>
      <c r="K16" s="117" t="s">
        <v>51</v>
      </c>
      <c r="L16" s="109" t="s">
        <v>121</v>
      </c>
      <c r="M16" s="117" t="s">
        <v>181</v>
      </c>
      <c r="N16" s="118">
        <v>45283</v>
      </c>
      <c r="O16" s="129" t="s">
        <v>294</v>
      </c>
      <c r="P16" s="130" t="s">
        <v>111</v>
      </c>
      <c r="Q16" s="130" t="s">
        <v>44</v>
      </c>
      <c r="R16" s="60">
        <v>45283</v>
      </c>
    </row>
    <row r="17" spans="1:18" s="102" customFormat="1" x14ac:dyDescent="0.25">
      <c r="A17" s="30">
        <v>6</v>
      </c>
      <c r="B17" s="114">
        <v>6</v>
      </c>
      <c r="C17" s="98" t="s">
        <v>403</v>
      </c>
      <c r="D17" s="99" t="s">
        <v>404</v>
      </c>
      <c r="E17" s="60">
        <v>36896</v>
      </c>
      <c r="F17" s="65">
        <f t="shared" si="0"/>
        <v>5</v>
      </c>
      <c r="G17" s="65">
        <f t="shared" si="1"/>
        <v>1</v>
      </c>
      <c r="H17" s="30">
        <f t="shared" si="2"/>
        <v>2001</v>
      </c>
      <c r="I17" s="109" t="s">
        <v>402</v>
      </c>
      <c r="J17" s="109" t="s">
        <v>834</v>
      </c>
      <c r="K17" s="117" t="s">
        <v>71</v>
      </c>
      <c r="L17" s="109" t="s">
        <v>159</v>
      </c>
      <c r="M17" s="117" t="s">
        <v>181</v>
      </c>
      <c r="N17" s="118">
        <v>45283</v>
      </c>
      <c r="O17" s="129" t="s">
        <v>294</v>
      </c>
      <c r="P17" s="130" t="s">
        <v>111</v>
      </c>
      <c r="Q17" s="130" t="s">
        <v>40</v>
      </c>
      <c r="R17" s="60">
        <v>45283</v>
      </c>
    </row>
    <row r="18" spans="1:18" s="31" customFormat="1" x14ac:dyDescent="0.25">
      <c r="A18" s="30">
        <v>7</v>
      </c>
      <c r="B18" s="114">
        <v>7</v>
      </c>
      <c r="C18" s="98" t="s">
        <v>60</v>
      </c>
      <c r="D18" s="99" t="s">
        <v>165</v>
      </c>
      <c r="E18" s="60">
        <v>36892</v>
      </c>
      <c r="F18" s="65">
        <f t="shared" si="0"/>
        <v>1</v>
      </c>
      <c r="G18" s="65">
        <f t="shared" si="1"/>
        <v>1</v>
      </c>
      <c r="H18" s="30">
        <f t="shared" si="2"/>
        <v>2001</v>
      </c>
      <c r="I18" s="109" t="s">
        <v>315</v>
      </c>
      <c r="J18" s="109" t="s">
        <v>789</v>
      </c>
      <c r="K18" s="117" t="s">
        <v>152</v>
      </c>
      <c r="L18" s="109" t="s">
        <v>274</v>
      </c>
      <c r="M18" s="117" t="s">
        <v>186</v>
      </c>
      <c r="N18" s="118">
        <v>45283</v>
      </c>
      <c r="O18" s="129" t="s">
        <v>294</v>
      </c>
      <c r="P18" s="130" t="s">
        <v>111</v>
      </c>
      <c r="Q18" s="130" t="s">
        <v>44</v>
      </c>
      <c r="R18" s="60">
        <v>45283</v>
      </c>
    </row>
    <row r="19" spans="1:18" s="32" customFormat="1" x14ac:dyDescent="0.25">
      <c r="A19" s="30">
        <v>8</v>
      </c>
      <c r="B19" s="114">
        <v>8</v>
      </c>
      <c r="C19" s="98" t="s">
        <v>369</v>
      </c>
      <c r="D19" s="99" t="s">
        <v>233</v>
      </c>
      <c r="E19" s="60">
        <v>36216</v>
      </c>
      <c r="F19" s="65">
        <f t="shared" si="0"/>
        <v>25</v>
      </c>
      <c r="G19" s="65">
        <f t="shared" si="1"/>
        <v>2</v>
      </c>
      <c r="H19" s="30">
        <f t="shared" si="2"/>
        <v>1999</v>
      </c>
      <c r="I19" s="109" t="s">
        <v>368</v>
      </c>
      <c r="J19" s="109" t="s">
        <v>816</v>
      </c>
      <c r="K19" s="117" t="s">
        <v>51</v>
      </c>
      <c r="L19" s="109" t="s">
        <v>121</v>
      </c>
      <c r="M19" s="117" t="s">
        <v>181</v>
      </c>
      <c r="N19" s="118">
        <v>45283</v>
      </c>
      <c r="O19" s="129" t="s">
        <v>294</v>
      </c>
      <c r="P19" s="130" t="s">
        <v>111</v>
      </c>
      <c r="Q19" s="131" t="s">
        <v>41</v>
      </c>
      <c r="R19" s="60">
        <v>45283</v>
      </c>
    </row>
    <row r="20" spans="1:18" s="32" customFormat="1" x14ac:dyDescent="0.25">
      <c r="A20" s="30">
        <v>9</v>
      </c>
      <c r="B20" s="114">
        <v>9</v>
      </c>
      <c r="C20" s="98" t="s">
        <v>366</v>
      </c>
      <c r="D20" s="99" t="s">
        <v>367</v>
      </c>
      <c r="E20" s="60">
        <v>37304</v>
      </c>
      <c r="F20" s="65">
        <f t="shared" si="0"/>
        <v>17</v>
      </c>
      <c r="G20" s="65">
        <f t="shared" si="1"/>
        <v>2</v>
      </c>
      <c r="H20" s="30">
        <f t="shared" si="2"/>
        <v>2002</v>
      </c>
      <c r="I20" s="109" t="s">
        <v>365</v>
      </c>
      <c r="J20" s="109" t="s">
        <v>815</v>
      </c>
      <c r="K20" s="117" t="s">
        <v>63</v>
      </c>
      <c r="L20" s="109" t="s">
        <v>810</v>
      </c>
      <c r="M20" s="117" t="s">
        <v>181</v>
      </c>
      <c r="N20" s="118">
        <v>45283</v>
      </c>
      <c r="O20" s="129" t="s">
        <v>294</v>
      </c>
      <c r="P20" s="130" t="s">
        <v>111</v>
      </c>
      <c r="Q20" s="131" t="s">
        <v>41</v>
      </c>
      <c r="R20" s="60">
        <v>45283</v>
      </c>
    </row>
    <row r="21" spans="1:18" s="31" customFormat="1" x14ac:dyDescent="0.25">
      <c r="A21" s="30">
        <v>10</v>
      </c>
      <c r="B21" s="114">
        <v>10</v>
      </c>
      <c r="C21" s="98" t="s">
        <v>153</v>
      </c>
      <c r="D21" s="99" t="s">
        <v>77</v>
      </c>
      <c r="E21" s="60">
        <v>37031</v>
      </c>
      <c r="F21" s="65">
        <f t="shared" si="0"/>
        <v>20</v>
      </c>
      <c r="G21" s="65">
        <f t="shared" si="1"/>
        <v>5</v>
      </c>
      <c r="H21" s="30">
        <f t="shared" si="2"/>
        <v>2001</v>
      </c>
      <c r="I21" s="109" t="s">
        <v>361</v>
      </c>
      <c r="J21" s="109" t="s">
        <v>812</v>
      </c>
      <c r="K21" s="117" t="s">
        <v>57</v>
      </c>
      <c r="L21" s="109" t="s">
        <v>102</v>
      </c>
      <c r="M21" s="117" t="s">
        <v>180</v>
      </c>
      <c r="N21" s="118">
        <v>45283</v>
      </c>
      <c r="O21" s="129" t="s">
        <v>294</v>
      </c>
      <c r="P21" s="130" t="s">
        <v>111</v>
      </c>
      <c r="Q21" s="131" t="s">
        <v>41</v>
      </c>
      <c r="R21" s="60">
        <v>45283</v>
      </c>
    </row>
    <row r="22" spans="1:18" s="31" customFormat="1" x14ac:dyDescent="0.25">
      <c r="A22" s="30">
        <v>11</v>
      </c>
      <c r="B22" s="114">
        <v>11</v>
      </c>
      <c r="C22" s="98" t="s">
        <v>330</v>
      </c>
      <c r="D22" s="99" t="s">
        <v>331</v>
      </c>
      <c r="E22" s="60">
        <v>37935</v>
      </c>
      <c r="F22" s="65">
        <f t="shared" si="0"/>
        <v>10</v>
      </c>
      <c r="G22" s="65">
        <f t="shared" si="1"/>
        <v>11</v>
      </c>
      <c r="H22" s="30">
        <f t="shared" si="2"/>
        <v>2003</v>
      </c>
      <c r="I22" s="109" t="s">
        <v>329</v>
      </c>
      <c r="J22" s="109" t="s">
        <v>796</v>
      </c>
      <c r="K22" s="117" t="s">
        <v>66</v>
      </c>
      <c r="L22" s="109" t="s">
        <v>290</v>
      </c>
      <c r="M22" s="117" t="s">
        <v>276</v>
      </c>
      <c r="N22" s="118">
        <v>45283</v>
      </c>
      <c r="O22" s="129" t="s">
        <v>294</v>
      </c>
      <c r="P22" s="130" t="s">
        <v>111</v>
      </c>
      <c r="Q22" s="130" t="s">
        <v>44</v>
      </c>
      <c r="R22" s="60">
        <v>45283</v>
      </c>
    </row>
    <row r="23" spans="1:18" s="31" customFormat="1" x14ac:dyDescent="0.25">
      <c r="A23" s="30">
        <v>12</v>
      </c>
      <c r="B23" s="114">
        <v>12</v>
      </c>
      <c r="C23" s="98" t="s">
        <v>471</v>
      </c>
      <c r="D23" s="99" t="s">
        <v>62</v>
      </c>
      <c r="E23" s="60">
        <v>37791</v>
      </c>
      <c r="F23" s="65">
        <f t="shared" si="0"/>
        <v>19</v>
      </c>
      <c r="G23" s="65">
        <f t="shared" si="1"/>
        <v>6</v>
      </c>
      <c r="H23" s="30">
        <f t="shared" si="2"/>
        <v>2003</v>
      </c>
      <c r="I23" s="109" t="s">
        <v>470</v>
      </c>
      <c r="J23" s="109" t="s">
        <v>877</v>
      </c>
      <c r="K23" s="117" t="s">
        <v>51</v>
      </c>
      <c r="L23" s="109" t="s">
        <v>878</v>
      </c>
      <c r="M23" s="117" t="s">
        <v>276</v>
      </c>
      <c r="N23" s="118">
        <v>45283</v>
      </c>
      <c r="O23" s="129" t="s">
        <v>294</v>
      </c>
      <c r="P23" s="130" t="s">
        <v>111</v>
      </c>
      <c r="Q23" s="131" t="s">
        <v>39</v>
      </c>
      <c r="R23" s="60">
        <v>45283</v>
      </c>
    </row>
    <row r="24" spans="1:18" s="31" customFormat="1" x14ac:dyDescent="0.25">
      <c r="A24" s="30">
        <v>13</v>
      </c>
      <c r="B24" s="114">
        <v>13</v>
      </c>
      <c r="C24" s="98" t="s">
        <v>333</v>
      </c>
      <c r="D24" s="99" t="s">
        <v>196</v>
      </c>
      <c r="E24" s="60">
        <v>37506</v>
      </c>
      <c r="F24" s="65">
        <f t="shared" si="0"/>
        <v>7</v>
      </c>
      <c r="G24" s="65">
        <f t="shared" si="1"/>
        <v>9</v>
      </c>
      <c r="H24" s="30">
        <f t="shared" si="2"/>
        <v>2002</v>
      </c>
      <c r="I24" s="109" t="s">
        <v>332</v>
      </c>
      <c r="J24" s="109" t="s">
        <v>797</v>
      </c>
      <c r="K24" s="117" t="s">
        <v>48</v>
      </c>
      <c r="L24" s="109" t="s">
        <v>269</v>
      </c>
      <c r="M24" s="117" t="s">
        <v>181</v>
      </c>
      <c r="N24" s="118">
        <v>45283</v>
      </c>
      <c r="O24" s="129" t="s">
        <v>294</v>
      </c>
      <c r="P24" s="130" t="s">
        <v>111</v>
      </c>
      <c r="Q24" s="130" t="s">
        <v>44</v>
      </c>
      <c r="R24" s="60">
        <v>45283</v>
      </c>
    </row>
    <row r="25" spans="1:18" s="32" customFormat="1" x14ac:dyDescent="0.25">
      <c r="A25" s="30">
        <v>14</v>
      </c>
      <c r="B25" s="114">
        <v>14</v>
      </c>
      <c r="C25" s="98" t="s">
        <v>498</v>
      </c>
      <c r="D25" s="99" t="s">
        <v>65</v>
      </c>
      <c r="E25" s="60">
        <v>37494</v>
      </c>
      <c r="F25" s="65">
        <f t="shared" si="0"/>
        <v>26</v>
      </c>
      <c r="G25" s="65">
        <f t="shared" si="1"/>
        <v>8</v>
      </c>
      <c r="H25" s="30">
        <f t="shared" si="2"/>
        <v>2002</v>
      </c>
      <c r="I25" s="109" t="s">
        <v>497</v>
      </c>
      <c r="J25" s="109" t="s">
        <v>892</v>
      </c>
      <c r="K25" s="117" t="s">
        <v>66</v>
      </c>
      <c r="L25" s="109" t="s">
        <v>135</v>
      </c>
      <c r="M25" s="117" t="s">
        <v>181</v>
      </c>
      <c r="N25" s="118">
        <v>45283</v>
      </c>
      <c r="O25" s="129" t="s">
        <v>294</v>
      </c>
      <c r="P25" s="130" t="s">
        <v>111</v>
      </c>
      <c r="Q25" s="130" t="s">
        <v>46</v>
      </c>
      <c r="R25" s="60">
        <v>45283</v>
      </c>
    </row>
    <row r="26" spans="1:18" s="32" customFormat="1" x14ac:dyDescent="0.25">
      <c r="A26" s="30">
        <v>15</v>
      </c>
      <c r="B26" s="114">
        <v>15</v>
      </c>
      <c r="C26" s="98" t="s">
        <v>452</v>
      </c>
      <c r="D26" s="99" t="s">
        <v>52</v>
      </c>
      <c r="E26" s="60">
        <v>37458</v>
      </c>
      <c r="F26" s="65">
        <f t="shared" si="0"/>
        <v>21</v>
      </c>
      <c r="G26" s="65">
        <f t="shared" si="1"/>
        <v>7</v>
      </c>
      <c r="H26" s="30">
        <f t="shared" si="2"/>
        <v>2002</v>
      </c>
      <c r="I26" s="109" t="s">
        <v>451</v>
      </c>
      <c r="J26" s="109" t="s">
        <v>866</v>
      </c>
      <c r="K26" s="117" t="s">
        <v>71</v>
      </c>
      <c r="L26" s="109" t="s">
        <v>159</v>
      </c>
      <c r="M26" s="117" t="s">
        <v>181</v>
      </c>
      <c r="N26" s="118">
        <v>45283</v>
      </c>
      <c r="O26" s="129" t="s">
        <v>294</v>
      </c>
      <c r="P26" s="130" t="s">
        <v>111</v>
      </c>
      <c r="Q26" s="131" t="s">
        <v>39</v>
      </c>
      <c r="R26" s="60">
        <v>45283</v>
      </c>
    </row>
    <row r="27" spans="1:18" s="31" customFormat="1" x14ac:dyDescent="0.25">
      <c r="A27" s="30">
        <v>16</v>
      </c>
      <c r="B27" s="114">
        <v>16</v>
      </c>
      <c r="C27" s="98" t="s">
        <v>412</v>
      </c>
      <c r="D27" s="99" t="s">
        <v>69</v>
      </c>
      <c r="E27" s="60">
        <v>37344</v>
      </c>
      <c r="F27" s="65">
        <f t="shared" si="0"/>
        <v>29</v>
      </c>
      <c r="G27" s="65">
        <f t="shared" si="1"/>
        <v>3</v>
      </c>
      <c r="H27" s="30">
        <f t="shared" si="2"/>
        <v>2002</v>
      </c>
      <c r="I27" s="109" t="s">
        <v>411</v>
      </c>
      <c r="J27" s="109" t="s">
        <v>839</v>
      </c>
      <c r="K27" s="117" t="s">
        <v>71</v>
      </c>
      <c r="L27" s="109" t="s">
        <v>159</v>
      </c>
      <c r="M27" s="117" t="s">
        <v>181</v>
      </c>
      <c r="N27" s="118">
        <v>45283</v>
      </c>
      <c r="O27" s="129" t="s">
        <v>294</v>
      </c>
      <c r="P27" s="130" t="s">
        <v>111</v>
      </c>
      <c r="Q27" s="130" t="s">
        <v>40</v>
      </c>
      <c r="R27" s="60">
        <v>45283</v>
      </c>
    </row>
    <row r="28" spans="1:18" s="31" customFormat="1" x14ac:dyDescent="0.25">
      <c r="A28" s="30">
        <v>17</v>
      </c>
      <c r="B28" s="114">
        <v>17</v>
      </c>
      <c r="C28" s="98" t="s">
        <v>496</v>
      </c>
      <c r="D28" s="99" t="s">
        <v>65</v>
      </c>
      <c r="E28" s="60">
        <v>37237</v>
      </c>
      <c r="F28" s="65">
        <f t="shared" si="0"/>
        <v>12</v>
      </c>
      <c r="G28" s="65">
        <f t="shared" si="1"/>
        <v>12</v>
      </c>
      <c r="H28" s="30">
        <f t="shared" si="2"/>
        <v>2001</v>
      </c>
      <c r="I28" s="109" t="s">
        <v>495</v>
      </c>
      <c r="J28" s="109" t="s">
        <v>891</v>
      </c>
      <c r="K28" s="117" t="s">
        <v>152</v>
      </c>
      <c r="L28" s="109" t="s">
        <v>277</v>
      </c>
      <c r="M28" s="117" t="s">
        <v>186</v>
      </c>
      <c r="N28" s="118">
        <v>45283</v>
      </c>
      <c r="O28" s="129" t="s">
        <v>294</v>
      </c>
      <c r="P28" s="130" t="s">
        <v>111</v>
      </c>
      <c r="Q28" s="130" t="s">
        <v>46</v>
      </c>
      <c r="R28" s="60">
        <v>45283</v>
      </c>
    </row>
    <row r="29" spans="1:18" s="31" customFormat="1" x14ac:dyDescent="0.25">
      <c r="A29" s="30">
        <v>18</v>
      </c>
      <c r="B29" s="114">
        <v>18</v>
      </c>
      <c r="C29" s="98" t="s">
        <v>505</v>
      </c>
      <c r="D29" s="99" t="s">
        <v>503</v>
      </c>
      <c r="E29" s="60">
        <v>37897</v>
      </c>
      <c r="F29" s="65">
        <f t="shared" si="0"/>
        <v>3</v>
      </c>
      <c r="G29" s="65">
        <f t="shared" si="1"/>
        <v>10</v>
      </c>
      <c r="H29" s="30">
        <f t="shared" si="2"/>
        <v>2003</v>
      </c>
      <c r="I29" s="109" t="s">
        <v>504</v>
      </c>
      <c r="J29" s="109" t="s">
        <v>895</v>
      </c>
      <c r="K29" s="117" t="s">
        <v>66</v>
      </c>
      <c r="L29" s="109" t="s">
        <v>279</v>
      </c>
      <c r="M29" s="117" t="s">
        <v>276</v>
      </c>
      <c r="N29" s="118">
        <v>45283</v>
      </c>
      <c r="O29" s="129" t="s">
        <v>294</v>
      </c>
      <c r="P29" s="130" t="s">
        <v>111</v>
      </c>
      <c r="Q29" s="130" t="s">
        <v>46</v>
      </c>
      <c r="R29" s="60">
        <v>45283</v>
      </c>
    </row>
    <row r="30" spans="1:18" s="31" customFormat="1" x14ac:dyDescent="0.25">
      <c r="A30" s="30">
        <v>19</v>
      </c>
      <c r="B30" s="114">
        <v>19</v>
      </c>
      <c r="C30" s="98" t="s">
        <v>437</v>
      </c>
      <c r="D30" s="99" t="s">
        <v>168</v>
      </c>
      <c r="E30" s="60">
        <v>37011</v>
      </c>
      <c r="F30" s="65">
        <f t="shared" si="0"/>
        <v>30</v>
      </c>
      <c r="G30" s="65">
        <f t="shared" si="1"/>
        <v>4</v>
      </c>
      <c r="H30" s="30">
        <f t="shared" si="2"/>
        <v>2001</v>
      </c>
      <c r="I30" s="109" t="s">
        <v>436</v>
      </c>
      <c r="J30" s="109" t="s">
        <v>854</v>
      </c>
      <c r="K30" s="117" t="s">
        <v>152</v>
      </c>
      <c r="L30" s="109" t="s">
        <v>277</v>
      </c>
      <c r="M30" s="117" t="s">
        <v>186</v>
      </c>
      <c r="N30" s="118">
        <v>45283</v>
      </c>
      <c r="O30" s="129" t="s">
        <v>294</v>
      </c>
      <c r="P30" s="130" t="s">
        <v>111</v>
      </c>
      <c r="Q30" s="131" t="s">
        <v>39</v>
      </c>
      <c r="R30" s="60">
        <v>45283</v>
      </c>
    </row>
    <row r="31" spans="1:18" s="31" customFormat="1" x14ac:dyDescent="0.25">
      <c r="A31" s="30">
        <v>20</v>
      </c>
      <c r="B31" s="114">
        <v>20</v>
      </c>
      <c r="C31" s="98" t="s">
        <v>350</v>
      </c>
      <c r="D31" s="99" t="s">
        <v>53</v>
      </c>
      <c r="E31" s="60">
        <v>37611</v>
      </c>
      <c r="F31" s="65">
        <f t="shared" si="0"/>
        <v>21</v>
      </c>
      <c r="G31" s="65">
        <f t="shared" si="1"/>
        <v>12</v>
      </c>
      <c r="H31" s="30">
        <f t="shared" si="2"/>
        <v>2002</v>
      </c>
      <c r="I31" s="109" t="s">
        <v>349</v>
      </c>
      <c r="J31" s="109" t="s">
        <v>805</v>
      </c>
      <c r="K31" s="117" t="s">
        <v>71</v>
      </c>
      <c r="L31" s="109" t="s">
        <v>159</v>
      </c>
      <c r="M31" s="117" t="s">
        <v>181</v>
      </c>
      <c r="N31" s="118">
        <v>45283</v>
      </c>
      <c r="O31" s="129" t="s">
        <v>294</v>
      </c>
      <c r="P31" s="130" t="s">
        <v>111</v>
      </c>
      <c r="Q31" s="131" t="s">
        <v>41</v>
      </c>
      <c r="R31" s="60">
        <v>45283</v>
      </c>
    </row>
    <row r="32" spans="1:18" s="32" customFormat="1" x14ac:dyDescent="0.25">
      <c r="A32" s="30">
        <v>21</v>
      </c>
      <c r="B32" s="114">
        <v>21</v>
      </c>
      <c r="C32" s="98" t="s">
        <v>364</v>
      </c>
      <c r="D32" s="99" t="s">
        <v>199</v>
      </c>
      <c r="E32" s="60">
        <v>37572</v>
      </c>
      <c r="F32" s="65">
        <f t="shared" si="0"/>
        <v>12</v>
      </c>
      <c r="G32" s="65">
        <f t="shared" si="1"/>
        <v>11</v>
      </c>
      <c r="H32" s="30">
        <f t="shared" si="2"/>
        <v>2002</v>
      </c>
      <c r="I32" s="109" t="s">
        <v>363</v>
      </c>
      <c r="J32" s="109" t="s">
        <v>814</v>
      </c>
      <c r="K32" s="117" t="s">
        <v>63</v>
      </c>
      <c r="L32" s="109" t="s">
        <v>287</v>
      </c>
      <c r="M32" s="117" t="s">
        <v>181</v>
      </c>
      <c r="N32" s="118">
        <v>45283</v>
      </c>
      <c r="O32" s="129" t="s">
        <v>294</v>
      </c>
      <c r="P32" s="130" t="s">
        <v>111</v>
      </c>
      <c r="Q32" s="131" t="s">
        <v>41</v>
      </c>
      <c r="R32" s="60">
        <v>45283</v>
      </c>
    </row>
    <row r="33" spans="1:18" s="31" customFormat="1" x14ac:dyDescent="0.25">
      <c r="A33" s="30">
        <v>22</v>
      </c>
      <c r="B33" s="114">
        <v>22</v>
      </c>
      <c r="C33" s="98" t="s">
        <v>469</v>
      </c>
      <c r="D33" s="99" t="s">
        <v>62</v>
      </c>
      <c r="E33" s="60">
        <v>37524</v>
      </c>
      <c r="F33" s="65">
        <f t="shared" si="0"/>
        <v>25</v>
      </c>
      <c r="G33" s="65">
        <f t="shared" si="1"/>
        <v>9</v>
      </c>
      <c r="H33" s="30">
        <f t="shared" si="2"/>
        <v>2002</v>
      </c>
      <c r="I33" s="109" t="s">
        <v>468</v>
      </c>
      <c r="J33" s="109" t="s">
        <v>876</v>
      </c>
      <c r="K33" s="117" t="s">
        <v>63</v>
      </c>
      <c r="L33" s="109" t="s">
        <v>287</v>
      </c>
      <c r="M33" s="117" t="s">
        <v>181</v>
      </c>
      <c r="N33" s="118">
        <v>45283</v>
      </c>
      <c r="O33" s="129" t="s">
        <v>294</v>
      </c>
      <c r="P33" s="130" t="s">
        <v>111</v>
      </c>
      <c r="Q33" s="131" t="s">
        <v>39</v>
      </c>
      <c r="R33" s="60">
        <v>45283</v>
      </c>
    </row>
    <row r="34" spans="1:18" s="31" customFormat="1" x14ac:dyDescent="0.25">
      <c r="A34" s="30">
        <v>23</v>
      </c>
      <c r="B34" s="114">
        <v>23</v>
      </c>
      <c r="C34" s="98" t="s">
        <v>384</v>
      </c>
      <c r="D34" s="99" t="s">
        <v>58</v>
      </c>
      <c r="E34" s="60">
        <v>36948</v>
      </c>
      <c r="F34" s="65">
        <f t="shared" si="0"/>
        <v>26</v>
      </c>
      <c r="G34" s="65">
        <f t="shared" si="1"/>
        <v>2</v>
      </c>
      <c r="H34" s="30">
        <f t="shared" si="2"/>
        <v>2001</v>
      </c>
      <c r="I34" s="109" t="s">
        <v>383</v>
      </c>
      <c r="J34" s="109" t="s">
        <v>824</v>
      </c>
      <c r="K34" s="117" t="s">
        <v>152</v>
      </c>
      <c r="L34" s="109" t="s">
        <v>274</v>
      </c>
      <c r="M34" s="117" t="s">
        <v>186</v>
      </c>
      <c r="N34" s="118">
        <v>45283</v>
      </c>
      <c r="O34" s="129" t="s">
        <v>294</v>
      </c>
      <c r="P34" s="130" t="s">
        <v>111</v>
      </c>
      <c r="Q34" s="131" t="s">
        <v>41</v>
      </c>
      <c r="R34" s="60">
        <v>45283</v>
      </c>
    </row>
    <row r="35" spans="1:18" s="31" customFormat="1" x14ac:dyDescent="0.25">
      <c r="A35" s="30">
        <v>24</v>
      </c>
      <c r="B35" s="114">
        <v>24</v>
      </c>
      <c r="C35" s="98" t="s">
        <v>312</v>
      </c>
      <c r="D35" s="99" t="s">
        <v>50</v>
      </c>
      <c r="E35" s="60">
        <v>37543</v>
      </c>
      <c r="F35" s="65">
        <f t="shared" si="0"/>
        <v>14</v>
      </c>
      <c r="G35" s="65">
        <f t="shared" si="1"/>
        <v>10</v>
      </c>
      <c r="H35" s="30">
        <f t="shared" si="2"/>
        <v>2002</v>
      </c>
      <c r="I35" s="109" t="s">
        <v>311</v>
      </c>
      <c r="J35" s="109" t="s">
        <v>786</v>
      </c>
      <c r="K35" s="117" t="s">
        <v>56</v>
      </c>
      <c r="L35" s="109" t="s">
        <v>275</v>
      </c>
      <c r="M35" s="117" t="s">
        <v>181</v>
      </c>
      <c r="N35" s="118">
        <v>45283</v>
      </c>
      <c r="O35" s="129" t="s">
        <v>294</v>
      </c>
      <c r="P35" s="130" t="s">
        <v>111</v>
      </c>
      <c r="Q35" s="130" t="s">
        <v>44</v>
      </c>
      <c r="R35" s="60">
        <v>45283</v>
      </c>
    </row>
    <row r="36" spans="1:18" s="31" customFormat="1" x14ac:dyDescent="0.25">
      <c r="A36" s="30">
        <v>25</v>
      </c>
      <c r="B36" s="114">
        <v>25</v>
      </c>
      <c r="C36" s="98" t="s">
        <v>514</v>
      </c>
      <c r="D36" s="99" t="s">
        <v>73</v>
      </c>
      <c r="E36" s="60">
        <v>37512</v>
      </c>
      <c r="F36" s="65">
        <f t="shared" si="0"/>
        <v>13</v>
      </c>
      <c r="G36" s="65">
        <f t="shared" si="1"/>
        <v>9</v>
      </c>
      <c r="H36" s="30">
        <f t="shared" si="2"/>
        <v>2002</v>
      </c>
      <c r="I36" s="109" t="s">
        <v>513</v>
      </c>
      <c r="J36" s="109" t="s">
        <v>900</v>
      </c>
      <c r="K36" s="117" t="s">
        <v>51</v>
      </c>
      <c r="L36" s="109" t="s">
        <v>121</v>
      </c>
      <c r="M36" s="117" t="s">
        <v>181</v>
      </c>
      <c r="N36" s="118">
        <v>45283</v>
      </c>
      <c r="O36" s="129" t="s">
        <v>294</v>
      </c>
      <c r="P36" s="130" t="s">
        <v>111</v>
      </c>
      <c r="Q36" s="130" t="s">
        <v>46</v>
      </c>
      <c r="R36" s="60">
        <v>45283</v>
      </c>
    </row>
    <row r="37" spans="1:18" s="31" customFormat="1" x14ac:dyDescent="0.25">
      <c r="A37" s="30">
        <v>26</v>
      </c>
      <c r="B37" s="114">
        <v>26</v>
      </c>
      <c r="C37" s="98" t="s">
        <v>467</v>
      </c>
      <c r="D37" s="99" t="s">
        <v>62</v>
      </c>
      <c r="E37" s="60">
        <v>36935</v>
      </c>
      <c r="F37" s="65">
        <f t="shared" si="0"/>
        <v>13</v>
      </c>
      <c r="G37" s="65">
        <f t="shared" si="1"/>
        <v>2</v>
      </c>
      <c r="H37" s="30">
        <f t="shared" si="2"/>
        <v>2001</v>
      </c>
      <c r="I37" s="109" t="s">
        <v>466</v>
      </c>
      <c r="J37" s="109" t="s">
        <v>875</v>
      </c>
      <c r="K37" s="117" t="s">
        <v>152</v>
      </c>
      <c r="L37" s="109" t="s">
        <v>277</v>
      </c>
      <c r="M37" s="117" t="s">
        <v>186</v>
      </c>
      <c r="N37" s="118">
        <v>45283</v>
      </c>
      <c r="O37" s="129" t="s">
        <v>294</v>
      </c>
      <c r="P37" s="130" t="s">
        <v>111</v>
      </c>
      <c r="Q37" s="131" t="s">
        <v>39</v>
      </c>
      <c r="R37" s="60">
        <v>45283</v>
      </c>
    </row>
    <row r="38" spans="1:18" s="31" customFormat="1" x14ac:dyDescent="0.25">
      <c r="A38" s="30">
        <v>27</v>
      </c>
      <c r="B38" s="114">
        <v>27</v>
      </c>
      <c r="C38" s="98" t="s">
        <v>415</v>
      </c>
      <c r="D38" s="99" t="s">
        <v>69</v>
      </c>
      <c r="E38" s="60">
        <v>36886</v>
      </c>
      <c r="F38" s="65">
        <f t="shared" si="0"/>
        <v>26</v>
      </c>
      <c r="G38" s="65">
        <f t="shared" si="1"/>
        <v>12</v>
      </c>
      <c r="H38" s="30">
        <f t="shared" si="2"/>
        <v>2000</v>
      </c>
      <c r="I38" s="109" t="s">
        <v>414</v>
      </c>
      <c r="J38" s="109" t="s">
        <v>841</v>
      </c>
      <c r="K38" s="117" t="s">
        <v>48</v>
      </c>
      <c r="L38" s="109" t="s">
        <v>842</v>
      </c>
      <c r="M38" s="117" t="s">
        <v>182</v>
      </c>
      <c r="N38" s="118">
        <v>45283</v>
      </c>
      <c r="O38" s="129" t="s">
        <v>294</v>
      </c>
      <c r="P38" s="130" t="s">
        <v>111</v>
      </c>
      <c r="Q38" s="130" t="s">
        <v>40</v>
      </c>
      <c r="R38" s="60">
        <v>45283</v>
      </c>
    </row>
    <row r="39" spans="1:18" s="31" customFormat="1" x14ac:dyDescent="0.25">
      <c r="A39" s="30">
        <v>28</v>
      </c>
      <c r="B39" s="114">
        <v>28</v>
      </c>
      <c r="C39" s="98" t="s">
        <v>475</v>
      </c>
      <c r="D39" s="99" t="s">
        <v>476</v>
      </c>
      <c r="E39" s="60">
        <v>37272</v>
      </c>
      <c r="F39" s="65">
        <f t="shared" si="0"/>
        <v>16</v>
      </c>
      <c r="G39" s="65">
        <f t="shared" si="1"/>
        <v>1</v>
      </c>
      <c r="H39" s="30">
        <f t="shared" si="2"/>
        <v>2002</v>
      </c>
      <c r="I39" s="109" t="s">
        <v>474</v>
      </c>
      <c r="J39" s="109" t="s">
        <v>880</v>
      </c>
      <c r="K39" s="117" t="s">
        <v>51</v>
      </c>
      <c r="L39" s="109" t="s">
        <v>121</v>
      </c>
      <c r="M39" s="117" t="s">
        <v>181</v>
      </c>
      <c r="N39" s="118">
        <v>45283</v>
      </c>
      <c r="O39" s="129" t="s">
        <v>294</v>
      </c>
      <c r="P39" s="130" t="s">
        <v>111</v>
      </c>
      <c r="Q39" s="131" t="s">
        <v>39</v>
      </c>
      <c r="R39" s="60">
        <v>45283</v>
      </c>
    </row>
    <row r="40" spans="1:18" s="31" customFormat="1" x14ac:dyDescent="0.25">
      <c r="A40" s="30">
        <v>29</v>
      </c>
      <c r="B40" s="114">
        <v>29</v>
      </c>
      <c r="C40" s="98" t="s">
        <v>94</v>
      </c>
      <c r="D40" s="99" t="s">
        <v>77</v>
      </c>
      <c r="E40" s="60">
        <v>37389</v>
      </c>
      <c r="F40" s="65">
        <f t="shared" si="0"/>
        <v>13</v>
      </c>
      <c r="G40" s="65">
        <f t="shared" si="1"/>
        <v>5</v>
      </c>
      <c r="H40" s="30">
        <f t="shared" si="2"/>
        <v>2002</v>
      </c>
      <c r="I40" s="109" t="s">
        <v>362</v>
      </c>
      <c r="J40" s="109" t="s">
        <v>813</v>
      </c>
      <c r="K40" s="117" t="s">
        <v>56</v>
      </c>
      <c r="L40" s="109" t="s">
        <v>275</v>
      </c>
      <c r="M40" s="117" t="s">
        <v>181</v>
      </c>
      <c r="N40" s="118">
        <v>45283</v>
      </c>
      <c r="O40" s="129" t="s">
        <v>294</v>
      </c>
      <c r="P40" s="130" t="s">
        <v>111</v>
      </c>
      <c r="Q40" s="131" t="s">
        <v>41</v>
      </c>
      <c r="R40" s="60">
        <v>45283</v>
      </c>
    </row>
    <row r="41" spans="1:18" s="31" customFormat="1" x14ac:dyDescent="0.25">
      <c r="A41" s="30">
        <v>30</v>
      </c>
      <c r="B41" s="114">
        <v>30</v>
      </c>
      <c r="C41" s="98" t="s">
        <v>335</v>
      </c>
      <c r="D41" s="99" t="s">
        <v>122</v>
      </c>
      <c r="E41" s="60">
        <v>37713</v>
      </c>
      <c r="F41" s="65">
        <f t="shared" si="0"/>
        <v>2</v>
      </c>
      <c r="G41" s="65">
        <f t="shared" si="1"/>
        <v>4</v>
      </c>
      <c r="H41" s="30">
        <f t="shared" si="2"/>
        <v>2003</v>
      </c>
      <c r="I41" s="109" t="s">
        <v>334</v>
      </c>
      <c r="J41" s="109" t="s">
        <v>798</v>
      </c>
      <c r="K41" s="117" t="s">
        <v>66</v>
      </c>
      <c r="L41" s="109" t="s">
        <v>290</v>
      </c>
      <c r="M41" s="117" t="s">
        <v>276</v>
      </c>
      <c r="N41" s="118">
        <v>45283</v>
      </c>
      <c r="O41" s="129" t="s">
        <v>294</v>
      </c>
      <c r="P41" s="130" t="s">
        <v>111</v>
      </c>
      <c r="Q41" s="130" t="s">
        <v>44</v>
      </c>
      <c r="R41" s="60">
        <v>45283</v>
      </c>
    </row>
    <row r="42" spans="1:18" s="31" customFormat="1" x14ac:dyDescent="0.25">
      <c r="A42" s="30">
        <v>31</v>
      </c>
      <c r="B42" s="114">
        <v>31</v>
      </c>
      <c r="C42" s="98" t="s">
        <v>542</v>
      </c>
      <c r="D42" s="99" t="s">
        <v>76</v>
      </c>
      <c r="E42" s="60">
        <v>37591</v>
      </c>
      <c r="F42" s="65">
        <f t="shared" si="0"/>
        <v>1</v>
      </c>
      <c r="G42" s="65">
        <f t="shared" si="1"/>
        <v>12</v>
      </c>
      <c r="H42" s="30">
        <f t="shared" si="2"/>
        <v>2002</v>
      </c>
      <c r="I42" s="109" t="s">
        <v>541</v>
      </c>
      <c r="J42" s="109" t="s">
        <v>917</v>
      </c>
      <c r="K42" s="117" t="s">
        <v>51</v>
      </c>
      <c r="L42" s="109" t="s">
        <v>121</v>
      </c>
      <c r="M42" s="117" t="s">
        <v>181</v>
      </c>
      <c r="N42" s="118">
        <v>45283</v>
      </c>
      <c r="O42" s="129" t="s">
        <v>294</v>
      </c>
      <c r="P42" s="130" t="s">
        <v>111</v>
      </c>
      <c r="Q42" s="130" t="s">
        <v>46</v>
      </c>
      <c r="R42" s="60">
        <v>45283</v>
      </c>
    </row>
    <row r="43" spans="1:18" s="31" customFormat="1" x14ac:dyDescent="0.25">
      <c r="A43" s="30">
        <v>32</v>
      </c>
      <c r="B43" s="114">
        <v>32</v>
      </c>
      <c r="C43" s="98" t="s">
        <v>221</v>
      </c>
      <c r="D43" s="99" t="s">
        <v>107</v>
      </c>
      <c r="E43" s="60">
        <v>37856</v>
      </c>
      <c r="F43" s="65">
        <f t="shared" si="0"/>
        <v>23</v>
      </c>
      <c r="G43" s="65">
        <f t="shared" si="1"/>
        <v>8</v>
      </c>
      <c r="H43" s="30">
        <f t="shared" si="2"/>
        <v>2003</v>
      </c>
      <c r="I43" s="109" t="s">
        <v>328</v>
      </c>
      <c r="J43" s="109" t="s">
        <v>795</v>
      </c>
      <c r="K43" s="117" t="s">
        <v>66</v>
      </c>
      <c r="L43" s="109" t="s">
        <v>290</v>
      </c>
      <c r="M43" s="117" t="s">
        <v>276</v>
      </c>
      <c r="N43" s="118">
        <v>45283</v>
      </c>
      <c r="O43" s="129" t="s">
        <v>294</v>
      </c>
      <c r="P43" s="130" t="s">
        <v>111</v>
      </c>
      <c r="Q43" s="130" t="s">
        <v>44</v>
      </c>
      <c r="R43" s="60">
        <v>45283</v>
      </c>
    </row>
    <row r="44" spans="1:18" s="31" customFormat="1" x14ac:dyDescent="0.25">
      <c r="A44" s="30">
        <v>33</v>
      </c>
      <c r="B44" s="114">
        <v>33</v>
      </c>
      <c r="C44" s="98" t="s">
        <v>487</v>
      </c>
      <c r="D44" s="99" t="s">
        <v>55</v>
      </c>
      <c r="E44" s="60">
        <v>37313</v>
      </c>
      <c r="F44" s="65">
        <f t="shared" si="0"/>
        <v>26</v>
      </c>
      <c r="G44" s="65">
        <f t="shared" si="1"/>
        <v>2</v>
      </c>
      <c r="H44" s="30">
        <f t="shared" si="2"/>
        <v>2002</v>
      </c>
      <c r="I44" s="109" t="s">
        <v>486</v>
      </c>
      <c r="J44" s="109" t="s">
        <v>886</v>
      </c>
      <c r="K44" s="117" t="s">
        <v>51</v>
      </c>
      <c r="L44" s="109" t="s">
        <v>121</v>
      </c>
      <c r="M44" s="117" t="s">
        <v>181</v>
      </c>
      <c r="N44" s="118">
        <v>45283</v>
      </c>
      <c r="O44" s="129" t="s">
        <v>294</v>
      </c>
      <c r="P44" s="130" t="s">
        <v>111</v>
      </c>
      <c r="Q44" s="130" t="s">
        <v>46</v>
      </c>
      <c r="R44" s="60">
        <v>45283</v>
      </c>
    </row>
    <row r="45" spans="1:18" s="31" customFormat="1" x14ac:dyDescent="0.25">
      <c r="A45" s="30">
        <v>34</v>
      </c>
      <c r="B45" s="114">
        <v>34</v>
      </c>
      <c r="C45" s="98" t="s">
        <v>480</v>
      </c>
      <c r="D45" s="99" t="s">
        <v>55</v>
      </c>
      <c r="E45" s="60">
        <v>37530</v>
      </c>
      <c r="F45" s="65">
        <f t="shared" si="0"/>
        <v>1</v>
      </c>
      <c r="G45" s="65">
        <f t="shared" si="1"/>
        <v>10</v>
      </c>
      <c r="H45" s="30">
        <f t="shared" si="2"/>
        <v>2002</v>
      </c>
      <c r="I45" s="109" t="s">
        <v>479</v>
      </c>
      <c r="J45" s="109" t="s">
        <v>882</v>
      </c>
      <c r="K45" s="117" t="s">
        <v>56</v>
      </c>
      <c r="L45" s="109" t="s">
        <v>275</v>
      </c>
      <c r="M45" s="117" t="s">
        <v>181</v>
      </c>
      <c r="N45" s="118">
        <v>45283</v>
      </c>
      <c r="O45" s="129" t="s">
        <v>294</v>
      </c>
      <c r="P45" s="130" t="s">
        <v>111</v>
      </c>
      <c r="Q45" s="131" t="s">
        <v>39</v>
      </c>
      <c r="R45" s="60">
        <v>45283</v>
      </c>
    </row>
    <row r="46" spans="1:18" s="31" customFormat="1" x14ac:dyDescent="0.25">
      <c r="A46" s="30">
        <v>35</v>
      </c>
      <c r="B46" s="114">
        <v>35</v>
      </c>
      <c r="C46" s="98" t="s">
        <v>348</v>
      </c>
      <c r="D46" s="99" t="s">
        <v>89</v>
      </c>
      <c r="E46" s="60">
        <v>37304</v>
      </c>
      <c r="F46" s="65">
        <f t="shared" si="0"/>
        <v>17</v>
      </c>
      <c r="G46" s="65">
        <f t="shared" si="1"/>
        <v>2</v>
      </c>
      <c r="H46" s="30">
        <f t="shared" si="2"/>
        <v>2002</v>
      </c>
      <c r="I46" s="109" t="s">
        <v>347</v>
      </c>
      <c r="J46" s="109" t="s">
        <v>804</v>
      </c>
      <c r="K46" s="117" t="s">
        <v>51</v>
      </c>
      <c r="L46" s="109" t="s">
        <v>121</v>
      </c>
      <c r="M46" s="117" t="s">
        <v>181</v>
      </c>
      <c r="N46" s="118">
        <v>45283</v>
      </c>
      <c r="O46" s="129" t="s">
        <v>294</v>
      </c>
      <c r="P46" s="130" t="s">
        <v>111</v>
      </c>
      <c r="Q46" s="131" t="s">
        <v>41</v>
      </c>
      <c r="R46" s="60">
        <v>45283</v>
      </c>
    </row>
    <row r="47" spans="1:18" s="31" customFormat="1" x14ac:dyDescent="0.25">
      <c r="A47" s="30">
        <v>36</v>
      </c>
      <c r="B47" s="114">
        <v>36</v>
      </c>
      <c r="C47" s="98" t="s">
        <v>344</v>
      </c>
      <c r="D47" s="99" t="s">
        <v>89</v>
      </c>
      <c r="E47" s="60">
        <v>37009</v>
      </c>
      <c r="F47" s="65">
        <f t="shared" si="0"/>
        <v>28</v>
      </c>
      <c r="G47" s="65">
        <f t="shared" si="1"/>
        <v>4</v>
      </c>
      <c r="H47" s="30">
        <f t="shared" si="2"/>
        <v>2001</v>
      </c>
      <c r="I47" s="109" t="s">
        <v>343</v>
      </c>
      <c r="J47" s="109" t="s">
        <v>802</v>
      </c>
      <c r="K47" s="117" t="s">
        <v>71</v>
      </c>
      <c r="L47" s="109" t="s">
        <v>97</v>
      </c>
      <c r="M47" s="117" t="s">
        <v>180</v>
      </c>
      <c r="N47" s="118">
        <v>45283</v>
      </c>
      <c r="O47" s="129" t="s">
        <v>294</v>
      </c>
      <c r="P47" s="130" t="s">
        <v>111</v>
      </c>
      <c r="Q47" s="130" t="s">
        <v>44</v>
      </c>
      <c r="R47" s="60">
        <v>45283</v>
      </c>
    </row>
    <row r="48" spans="1:18" s="31" customFormat="1" x14ac:dyDescent="0.25">
      <c r="A48" s="30">
        <v>37</v>
      </c>
      <c r="B48" s="114">
        <v>37</v>
      </c>
      <c r="C48" s="98" t="s">
        <v>408</v>
      </c>
      <c r="D48" s="99" t="s">
        <v>69</v>
      </c>
      <c r="E48" s="60">
        <v>37102</v>
      </c>
      <c r="F48" s="65">
        <f t="shared" si="0"/>
        <v>30</v>
      </c>
      <c r="G48" s="65">
        <f t="shared" si="1"/>
        <v>7</v>
      </c>
      <c r="H48" s="30">
        <f t="shared" si="2"/>
        <v>2001</v>
      </c>
      <c r="I48" s="109" t="s">
        <v>407</v>
      </c>
      <c r="J48" s="109" t="s">
        <v>836</v>
      </c>
      <c r="K48" s="117" t="s">
        <v>66</v>
      </c>
      <c r="L48" s="109" t="s">
        <v>135</v>
      </c>
      <c r="M48" s="117" t="s">
        <v>181</v>
      </c>
      <c r="N48" s="118">
        <v>45283</v>
      </c>
      <c r="O48" s="129" t="s">
        <v>294</v>
      </c>
      <c r="P48" s="130" t="s">
        <v>111</v>
      </c>
      <c r="Q48" s="130" t="s">
        <v>40</v>
      </c>
      <c r="R48" s="60">
        <v>45283</v>
      </c>
    </row>
    <row r="49" spans="1:18" s="31" customFormat="1" x14ac:dyDescent="0.25">
      <c r="A49" s="30">
        <v>38</v>
      </c>
      <c r="B49" s="114">
        <v>38</v>
      </c>
      <c r="C49" s="98" t="s">
        <v>426</v>
      </c>
      <c r="D49" s="99" t="s">
        <v>74</v>
      </c>
      <c r="E49" s="60">
        <v>37319</v>
      </c>
      <c r="F49" s="65">
        <f t="shared" si="0"/>
        <v>4</v>
      </c>
      <c r="G49" s="65">
        <f t="shared" si="1"/>
        <v>3</v>
      </c>
      <c r="H49" s="30">
        <f t="shared" si="2"/>
        <v>2002</v>
      </c>
      <c r="I49" s="109" t="s">
        <v>425</v>
      </c>
      <c r="J49" s="109" t="s">
        <v>848</v>
      </c>
      <c r="K49" s="117" t="s">
        <v>57</v>
      </c>
      <c r="L49" s="109" t="s">
        <v>126</v>
      </c>
      <c r="M49" s="117" t="s">
        <v>181</v>
      </c>
      <c r="N49" s="118">
        <v>45283</v>
      </c>
      <c r="O49" s="129" t="s">
        <v>294</v>
      </c>
      <c r="P49" s="130" t="s">
        <v>111</v>
      </c>
      <c r="Q49" s="130" t="s">
        <v>40</v>
      </c>
      <c r="R49" s="60">
        <v>45283</v>
      </c>
    </row>
    <row r="50" spans="1:18" s="31" customFormat="1" x14ac:dyDescent="0.25">
      <c r="A50" s="30">
        <v>39</v>
      </c>
      <c r="B50" s="114">
        <v>39</v>
      </c>
      <c r="C50" s="98" t="s">
        <v>223</v>
      </c>
      <c r="D50" s="99" t="s">
        <v>52</v>
      </c>
      <c r="E50" s="60">
        <v>37058</v>
      </c>
      <c r="F50" s="65">
        <f t="shared" si="0"/>
        <v>16</v>
      </c>
      <c r="G50" s="65">
        <f t="shared" si="1"/>
        <v>6</v>
      </c>
      <c r="H50" s="30">
        <f t="shared" si="2"/>
        <v>2001</v>
      </c>
      <c r="I50" s="109" t="s">
        <v>453</v>
      </c>
      <c r="J50" s="109" t="s">
        <v>867</v>
      </c>
      <c r="K50" s="117" t="s">
        <v>152</v>
      </c>
      <c r="L50" s="109" t="s">
        <v>277</v>
      </c>
      <c r="M50" s="117" t="s">
        <v>186</v>
      </c>
      <c r="N50" s="118">
        <v>45283</v>
      </c>
      <c r="O50" s="129" t="s">
        <v>294</v>
      </c>
      <c r="P50" s="130" t="s">
        <v>111</v>
      </c>
      <c r="Q50" s="131" t="s">
        <v>39</v>
      </c>
      <c r="R50" s="60">
        <v>45283</v>
      </c>
    </row>
    <row r="51" spans="1:18" s="31" customFormat="1" x14ac:dyDescent="0.25">
      <c r="A51" s="30">
        <v>40</v>
      </c>
      <c r="B51" s="114">
        <v>40</v>
      </c>
      <c r="C51" s="98" t="s">
        <v>394</v>
      </c>
      <c r="D51" s="99" t="s">
        <v>78</v>
      </c>
      <c r="E51" s="60">
        <v>37394</v>
      </c>
      <c r="F51" s="65">
        <f t="shared" si="0"/>
        <v>18</v>
      </c>
      <c r="G51" s="65">
        <f t="shared" si="1"/>
        <v>5</v>
      </c>
      <c r="H51" s="30">
        <f t="shared" si="2"/>
        <v>2002</v>
      </c>
      <c r="I51" s="109" t="s">
        <v>393</v>
      </c>
      <c r="J51" s="109" t="s">
        <v>829</v>
      </c>
      <c r="K51" s="117" t="s">
        <v>71</v>
      </c>
      <c r="L51" s="109" t="s">
        <v>159</v>
      </c>
      <c r="M51" s="117" t="s">
        <v>181</v>
      </c>
      <c r="N51" s="118">
        <v>45283</v>
      </c>
      <c r="O51" s="129" t="s">
        <v>294</v>
      </c>
      <c r="P51" s="130" t="s">
        <v>111</v>
      </c>
      <c r="Q51" s="131" t="s">
        <v>41</v>
      </c>
      <c r="R51" s="60">
        <v>45283</v>
      </c>
    </row>
    <row r="52" spans="1:18" s="31" customFormat="1" x14ac:dyDescent="0.25">
      <c r="A52" s="30">
        <v>41</v>
      </c>
      <c r="B52" s="114">
        <v>41</v>
      </c>
      <c r="C52" s="98" t="s">
        <v>527</v>
      </c>
      <c r="D52" s="99" t="s">
        <v>75</v>
      </c>
      <c r="E52" s="60">
        <v>37398</v>
      </c>
      <c r="F52" s="65">
        <f t="shared" si="0"/>
        <v>22</v>
      </c>
      <c r="G52" s="65">
        <f t="shared" si="1"/>
        <v>5</v>
      </c>
      <c r="H52" s="30">
        <f t="shared" si="2"/>
        <v>2002</v>
      </c>
      <c r="I52" s="109" t="s">
        <v>526</v>
      </c>
      <c r="J52" s="109" t="s">
        <v>909</v>
      </c>
      <c r="K52" s="117" t="s">
        <v>48</v>
      </c>
      <c r="L52" s="109" t="s">
        <v>269</v>
      </c>
      <c r="M52" s="117" t="s">
        <v>181</v>
      </c>
      <c r="N52" s="118">
        <v>45283</v>
      </c>
      <c r="O52" s="129" t="s">
        <v>294</v>
      </c>
      <c r="P52" s="130" t="s">
        <v>111</v>
      </c>
      <c r="Q52" s="130" t="s">
        <v>46</v>
      </c>
      <c r="R52" s="60">
        <v>45283</v>
      </c>
    </row>
    <row r="53" spans="1:18" s="31" customFormat="1" x14ac:dyDescent="0.25">
      <c r="A53" s="30">
        <v>42</v>
      </c>
      <c r="B53" s="114">
        <v>42</v>
      </c>
      <c r="C53" s="98" t="s">
        <v>448</v>
      </c>
      <c r="D53" s="99" t="s">
        <v>80</v>
      </c>
      <c r="E53" s="60">
        <v>35476</v>
      </c>
      <c r="F53" s="65">
        <f t="shared" si="0"/>
        <v>15</v>
      </c>
      <c r="G53" s="65">
        <f t="shared" si="1"/>
        <v>2</v>
      </c>
      <c r="H53" s="30">
        <f t="shared" si="2"/>
        <v>1997</v>
      </c>
      <c r="I53" s="109" t="s">
        <v>447</v>
      </c>
      <c r="J53" s="109" t="s">
        <v>862</v>
      </c>
      <c r="K53" s="117" t="s">
        <v>54</v>
      </c>
      <c r="L53" s="109" t="s">
        <v>863</v>
      </c>
      <c r="M53" s="117" t="s">
        <v>864</v>
      </c>
      <c r="N53" s="118">
        <v>45283</v>
      </c>
      <c r="O53" s="129" t="s">
        <v>294</v>
      </c>
      <c r="P53" s="130" t="s">
        <v>111</v>
      </c>
      <c r="Q53" s="131" t="s">
        <v>39</v>
      </c>
      <c r="R53" s="60">
        <v>45283</v>
      </c>
    </row>
    <row r="54" spans="1:18" s="31" customFormat="1" x14ac:dyDescent="0.25">
      <c r="A54" s="30">
        <v>43</v>
      </c>
      <c r="B54" s="114">
        <v>43</v>
      </c>
      <c r="C54" s="98" t="s">
        <v>485</v>
      </c>
      <c r="D54" s="99" t="s">
        <v>55</v>
      </c>
      <c r="E54" s="60">
        <v>37409</v>
      </c>
      <c r="F54" s="65">
        <f t="shared" si="0"/>
        <v>2</v>
      </c>
      <c r="G54" s="65">
        <f t="shared" si="1"/>
        <v>6</v>
      </c>
      <c r="H54" s="30">
        <f t="shared" si="2"/>
        <v>2002</v>
      </c>
      <c r="I54" s="109" t="s">
        <v>484</v>
      </c>
      <c r="J54" s="109" t="s">
        <v>885</v>
      </c>
      <c r="K54" s="117" t="s">
        <v>51</v>
      </c>
      <c r="L54" s="109" t="s">
        <v>121</v>
      </c>
      <c r="M54" s="117" t="s">
        <v>181</v>
      </c>
      <c r="N54" s="118">
        <v>45283</v>
      </c>
      <c r="O54" s="129" t="s">
        <v>294</v>
      </c>
      <c r="P54" s="130" t="s">
        <v>111</v>
      </c>
      <c r="Q54" s="131" t="s">
        <v>39</v>
      </c>
      <c r="R54" s="60">
        <v>45283</v>
      </c>
    </row>
    <row r="55" spans="1:18" s="31" customFormat="1" x14ac:dyDescent="0.25">
      <c r="A55" s="30">
        <v>44</v>
      </c>
      <c r="B55" s="114">
        <v>44</v>
      </c>
      <c r="C55" s="98" t="s">
        <v>518</v>
      </c>
      <c r="D55" s="99" t="s">
        <v>519</v>
      </c>
      <c r="E55" s="60">
        <v>36409</v>
      </c>
      <c r="F55" s="65">
        <f t="shared" si="0"/>
        <v>6</v>
      </c>
      <c r="G55" s="65">
        <f t="shared" si="1"/>
        <v>9</v>
      </c>
      <c r="H55" s="30">
        <f t="shared" si="2"/>
        <v>1999</v>
      </c>
      <c r="I55" s="109" t="s">
        <v>517</v>
      </c>
      <c r="J55" s="109" t="s">
        <v>903</v>
      </c>
      <c r="K55" s="117" t="s">
        <v>54</v>
      </c>
      <c r="L55" s="109" t="s">
        <v>904</v>
      </c>
      <c r="M55" s="117" t="s">
        <v>905</v>
      </c>
      <c r="N55" s="118">
        <v>45283</v>
      </c>
      <c r="O55" s="129" t="s">
        <v>294</v>
      </c>
      <c r="P55" s="130" t="s">
        <v>111</v>
      </c>
      <c r="Q55" s="130" t="s">
        <v>46</v>
      </c>
      <c r="R55" s="60">
        <v>45283</v>
      </c>
    </row>
    <row r="56" spans="1:18" s="31" customFormat="1" x14ac:dyDescent="0.25">
      <c r="A56" s="30">
        <v>45</v>
      </c>
      <c r="B56" s="114">
        <v>45</v>
      </c>
      <c r="C56" s="98" t="s">
        <v>386</v>
      </c>
      <c r="D56" s="99" t="s">
        <v>58</v>
      </c>
      <c r="E56" s="60">
        <v>37565</v>
      </c>
      <c r="F56" s="65">
        <f t="shared" si="0"/>
        <v>5</v>
      </c>
      <c r="G56" s="65">
        <f t="shared" si="1"/>
        <v>11</v>
      </c>
      <c r="H56" s="30">
        <f t="shared" si="2"/>
        <v>2002</v>
      </c>
      <c r="I56" s="109" t="s">
        <v>385</v>
      </c>
      <c r="J56" s="109" t="s">
        <v>825</v>
      </c>
      <c r="K56" s="117" t="s">
        <v>56</v>
      </c>
      <c r="L56" s="109" t="s">
        <v>275</v>
      </c>
      <c r="M56" s="117" t="s">
        <v>181</v>
      </c>
      <c r="N56" s="118">
        <v>45283</v>
      </c>
      <c r="O56" s="129" t="s">
        <v>294</v>
      </c>
      <c r="P56" s="130" t="s">
        <v>111</v>
      </c>
      <c r="Q56" s="131" t="s">
        <v>41</v>
      </c>
      <c r="R56" s="60">
        <v>45283</v>
      </c>
    </row>
    <row r="57" spans="1:18" s="31" customFormat="1" x14ac:dyDescent="0.25">
      <c r="A57" s="30">
        <v>46</v>
      </c>
      <c r="B57" s="114">
        <v>46</v>
      </c>
      <c r="C57" s="98" t="s">
        <v>458</v>
      </c>
      <c r="D57" s="99" t="s">
        <v>52</v>
      </c>
      <c r="E57" s="60">
        <v>37381</v>
      </c>
      <c r="F57" s="65">
        <f t="shared" si="0"/>
        <v>5</v>
      </c>
      <c r="G57" s="65">
        <f t="shared" si="1"/>
        <v>5</v>
      </c>
      <c r="H57" s="30">
        <f t="shared" si="2"/>
        <v>2002</v>
      </c>
      <c r="I57" s="109" t="s">
        <v>457</v>
      </c>
      <c r="J57" s="109" t="s">
        <v>871</v>
      </c>
      <c r="K57" s="117" t="s">
        <v>56</v>
      </c>
      <c r="L57" s="109" t="s">
        <v>275</v>
      </c>
      <c r="M57" s="117" t="s">
        <v>181</v>
      </c>
      <c r="N57" s="118">
        <v>45283</v>
      </c>
      <c r="O57" s="129" t="s">
        <v>294</v>
      </c>
      <c r="P57" s="130" t="s">
        <v>111</v>
      </c>
      <c r="Q57" s="131" t="s">
        <v>39</v>
      </c>
      <c r="R57" s="60">
        <v>45283</v>
      </c>
    </row>
    <row r="58" spans="1:18" s="31" customFormat="1" x14ac:dyDescent="0.25">
      <c r="A58" s="30">
        <v>47</v>
      </c>
      <c r="B58" s="114">
        <v>47</v>
      </c>
      <c r="C58" s="98" t="s">
        <v>400</v>
      </c>
      <c r="D58" s="99" t="s">
        <v>72</v>
      </c>
      <c r="E58" s="60">
        <v>37473</v>
      </c>
      <c r="F58" s="65">
        <f t="shared" si="0"/>
        <v>5</v>
      </c>
      <c r="G58" s="65">
        <f t="shared" si="1"/>
        <v>8</v>
      </c>
      <c r="H58" s="30">
        <f t="shared" si="2"/>
        <v>2002</v>
      </c>
      <c r="I58" s="109" t="s">
        <v>399</v>
      </c>
      <c r="J58" s="109" t="s">
        <v>832</v>
      </c>
      <c r="K58" s="117" t="s">
        <v>56</v>
      </c>
      <c r="L58" s="109" t="s">
        <v>275</v>
      </c>
      <c r="M58" s="117" t="s">
        <v>181</v>
      </c>
      <c r="N58" s="118">
        <v>45283</v>
      </c>
      <c r="O58" s="129" t="s">
        <v>294</v>
      </c>
      <c r="P58" s="130" t="s">
        <v>111</v>
      </c>
      <c r="Q58" s="130" t="s">
        <v>40</v>
      </c>
      <c r="R58" s="60">
        <v>45283</v>
      </c>
    </row>
    <row r="59" spans="1:18" s="31" customFormat="1" x14ac:dyDescent="0.25">
      <c r="A59" s="30">
        <v>48</v>
      </c>
      <c r="B59" s="114">
        <v>48</v>
      </c>
      <c r="C59" s="98" t="s">
        <v>325</v>
      </c>
      <c r="D59" s="99" t="s">
        <v>326</v>
      </c>
      <c r="E59" s="60">
        <v>37417</v>
      </c>
      <c r="F59" s="65">
        <f t="shared" si="0"/>
        <v>10</v>
      </c>
      <c r="G59" s="65">
        <f t="shared" si="1"/>
        <v>6</v>
      </c>
      <c r="H59" s="30">
        <f t="shared" si="2"/>
        <v>2002</v>
      </c>
      <c r="I59" s="109" t="s">
        <v>324</v>
      </c>
      <c r="J59" s="109" t="s">
        <v>793</v>
      </c>
      <c r="K59" s="117" t="s">
        <v>71</v>
      </c>
      <c r="L59" s="109" t="s">
        <v>159</v>
      </c>
      <c r="M59" s="117" t="s">
        <v>181</v>
      </c>
      <c r="N59" s="118">
        <v>45283</v>
      </c>
      <c r="O59" s="129" t="s">
        <v>294</v>
      </c>
      <c r="P59" s="130" t="s">
        <v>111</v>
      </c>
      <c r="Q59" s="130" t="s">
        <v>44</v>
      </c>
      <c r="R59" s="60">
        <v>45283</v>
      </c>
    </row>
    <row r="60" spans="1:18" s="31" customFormat="1" x14ac:dyDescent="0.25">
      <c r="A60" s="30">
        <v>49</v>
      </c>
      <c r="B60" s="114">
        <v>49</v>
      </c>
      <c r="C60" s="98" t="s">
        <v>227</v>
      </c>
      <c r="D60" s="99" t="s">
        <v>49</v>
      </c>
      <c r="E60" s="60">
        <v>37353</v>
      </c>
      <c r="F60" s="65">
        <f t="shared" si="0"/>
        <v>7</v>
      </c>
      <c r="G60" s="65">
        <f t="shared" si="1"/>
        <v>4</v>
      </c>
      <c r="H60" s="30">
        <f t="shared" si="2"/>
        <v>2002</v>
      </c>
      <c r="I60" s="109" t="s">
        <v>226</v>
      </c>
      <c r="J60" s="109" t="s">
        <v>260</v>
      </c>
      <c r="K60" s="117" t="s">
        <v>51</v>
      </c>
      <c r="L60" s="109" t="s">
        <v>121</v>
      </c>
      <c r="M60" s="117" t="s">
        <v>181</v>
      </c>
      <c r="N60" s="118">
        <v>45283</v>
      </c>
      <c r="O60" s="129" t="s">
        <v>294</v>
      </c>
      <c r="P60" s="130" t="s">
        <v>111</v>
      </c>
      <c r="Q60" s="130" t="s">
        <v>46</v>
      </c>
      <c r="R60" s="60">
        <v>45283</v>
      </c>
    </row>
    <row r="61" spans="1:18" s="31" customFormat="1" x14ac:dyDescent="0.25">
      <c r="A61" s="30">
        <v>50</v>
      </c>
      <c r="B61" s="114">
        <v>50</v>
      </c>
      <c r="C61" s="98" t="s">
        <v>142</v>
      </c>
      <c r="D61" s="99" t="s">
        <v>49</v>
      </c>
      <c r="E61" s="60">
        <v>37521</v>
      </c>
      <c r="F61" s="65">
        <f t="shared" si="0"/>
        <v>22</v>
      </c>
      <c r="G61" s="65">
        <f t="shared" si="1"/>
        <v>9</v>
      </c>
      <c r="H61" s="30">
        <f t="shared" si="2"/>
        <v>2002</v>
      </c>
      <c r="I61" s="109" t="s">
        <v>530</v>
      </c>
      <c r="J61" s="109" t="s">
        <v>911</v>
      </c>
      <c r="K61" s="117" t="s">
        <v>57</v>
      </c>
      <c r="L61" s="109" t="s">
        <v>126</v>
      </c>
      <c r="M61" s="117" t="s">
        <v>181</v>
      </c>
      <c r="N61" s="118">
        <v>45283</v>
      </c>
      <c r="O61" s="129" t="s">
        <v>294</v>
      </c>
      <c r="P61" s="130" t="s">
        <v>111</v>
      </c>
      <c r="Q61" s="130" t="s">
        <v>46</v>
      </c>
      <c r="R61" s="60">
        <v>45283</v>
      </c>
    </row>
    <row r="62" spans="1:18" s="31" customFormat="1" x14ac:dyDescent="0.25">
      <c r="A62" s="30">
        <v>51</v>
      </c>
      <c r="B62" s="114">
        <v>51</v>
      </c>
      <c r="C62" s="98" t="s">
        <v>392</v>
      </c>
      <c r="D62" s="99" t="s">
        <v>70</v>
      </c>
      <c r="E62" s="60">
        <v>37378</v>
      </c>
      <c r="F62" s="65">
        <f t="shared" si="0"/>
        <v>2</v>
      </c>
      <c r="G62" s="65">
        <f t="shared" si="1"/>
        <v>5</v>
      </c>
      <c r="H62" s="30">
        <f t="shared" si="2"/>
        <v>2002</v>
      </c>
      <c r="I62" s="109" t="s">
        <v>391</v>
      </c>
      <c r="J62" s="109" t="s">
        <v>828</v>
      </c>
      <c r="K62" s="117" t="s">
        <v>71</v>
      </c>
      <c r="L62" s="109" t="s">
        <v>159</v>
      </c>
      <c r="M62" s="117" t="s">
        <v>181</v>
      </c>
      <c r="N62" s="118">
        <v>45283</v>
      </c>
      <c r="O62" s="129" t="s">
        <v>294</v>
      </c>
      <c r="P62" s="130" t="s">
        <v>111</v>
      </c>
      <c r="Q62" s="131" t="s">
        <v>41</v>
      </c>
      <c r="R62" s="60">
        <v>45283</v>
      </c>
    </row>
    <row r="63" spans="1:18" s="31" customFormat="1" x14ac:dyDescent="0.25">
      <c r="A63" s="30">
        <v>52</v>
      </c>
      <c r="B63" s="114">
        <v>52</v>
      </c>
      <c r="C63" s="98" t="s">
        <v>306</v>
      </c>
      <c r="D63" s="99" t="s">
        <v>50</v>
      </c>
      <c r="E63" s="60">
        <v>37451</v>
      </c>
      <c r="F63" s="65">
        <f t="shared" si="0"/>
        <v>14</v>
      </c>
      <c r="G63" s="65">
        <f t="shared" si="1"/>
        <v>7</v>
      </c>
      <c r="H63" s="30">
        <f t="shared" si="2"/>
        <v>2002</v>
      </c>
      <c r="I63" s="109" t="s">
        <v>305</v>
      </c>
      <c r="J63" s="109" t="s">
        <v>782</v>
      </c>
      <c r="K63" s="117" t="s">
        <v>66</v>
      </c>
      <c r="L63" s="109" t="s">
        <v>135</v>
      </c>
      <c r="M63" s="117" t="s">
        <v>181</v>
      </c>
      <c r="N63" s="118">
        <v>45283</v>
      </c>
      <c r="O63" s="129" t="s">
        <v>294</v>
      </c>
      <c r="P63" s="130" t="s">
        <v>111</v>
      </c>
      <c r="Q63" s="130" t="s">
        <v>44</v>
      </c>
      <c r="R63" s="60">
        <v>45283</v>
      </c>
    </row>
    <row r="64" spans="1:18" s="31" customFormat="1" x14ac:dyDescent="0.25">
      <c r="A64" s="30">
        <v>53</v>
      </c>
      <c r="B64" s="114">
        <v>53</v>
      </c>
      <c r="C64" s="98" t="s">
        <v>300</v>
      </c>
      <c r="D64" s="99" t="s">
        <v>117</v>
      </c>
      <c r="E64" s="60">
        <v>37409</v>
      </c>
      <c r="F64" s="65">
        <f t="shared" si="0"/>
        <v>2</v>
      </c>
      <c r="G64" s="65">
        <f t="shared" si="1"/>
        <v>6</v>
      </c>
      <c r="H64" s="30">
        <f t="shared" si="2"/>
        <v>2002</v>
      </c>
      <c r="I64" s="109" t="s">
        <v>299</v>
      </c>
      <c r="J64" s="109" t="s">
        <v>779</v>
      </c>
      <c r="K64" s="117" t="s">
        <v>71</v>
      </c>
      <c r="L64" s="109" t="s">
        <v>159</v>
      </c>
      <c r="M64" s="117" t="s">
        <v>181</v>
      </c>
      <c r="N64" s="118">
        <v>45283</v>
      </c>
      <c r="O64" s="129" t="s">
        <v>294</v>
      </c>
      <c r="P64" s="130" t="s">
        <v>111</v>
      </c>
      <c r="Q64" s="130" t="s">
        <v>44</v>
      </c>
      <c r="R64" s="60">
        <v>45283</v>
      </c>
    </row>
    <row r="65" spans="1:18" s="31" customFormat="1" x14ac:dyDescent="0.25">
      <c r="A65" s="30">
        <v>54</v>
      </c>
      <c r="B65" s="114">
        <v>54</v>
      </c>
      <c r="C65" s="98" t="s">
        <v>310</v>
      </c>
      <c r="D65" s="99" t="s">
        <v>50</v>
      </c>
      <c r="E65" s="60">
        <v>37262</v>
      </c>
      <c r="F65" s="65">
        <f t="shared" si="0"/>
        <v>6</v>
      </c>
      <c r="G65" s="65">
        <f t="shared" si="1"/>
        <v>1</v>
      </c>
      <c r="H65" s="30">
        <f t="shared" si="2"/>
        <v>2002</v>
      </c>
      <c r="I65" s="109" t="s">
        <v>309</v>
      </c>
      <c r="J65" s="109" t="s">
        <v>785</v>
      </c>
      <c r="K65" s="117" t="s">
        <v>71</v>
      </c>
      <c r="L65" s="109" t="s">
        <v>159</v>
      </c>
      <c r="M65" s="117" t="s">
        <v>181</v>
      </c>
      <c r="N65" s="118">
        <v>45283</v>
      </c>
      <c r="O65" s="129" t="s">
        <v>294</v>
      </c>
      <c r="P65" s="130" t="s">
        <v>111</v>
      </c>
      <c r="Q65" s="130" t="s">
        <v>44</v>
      </c>
      <c r="R65" s="60">
        <v>45283</v>
      </c>
    </row>
    <row r="66" spans="1:18" s="31" customFormat="1" x14ac:dyDescent="0.25">
      <c r="A66" s="30">
        <v>55</v>
      </c>
      <c r="B66" s="114">
        <v>55</v>
      </c>
      <c r="C66" s="98" t="s">
        <v>446</v>
      </c>
      <c r="D66" s="99" t="s">
        <v>80</v>
      </c>
      <c r="E66" s="60">
        <v>36531</v>
      </c>
      <c r="F66" s="65">
        <f t="shared" si="0"/>
        <v>6</v>
      </c>
      <c r="G66" s="65">
        <f t="shared" si="1"/>
        <v>1</v>
      </c>
      <c r="H66" s="30">
        <f t="shared" si="2"/>
        <v>2000</v>
      </c>
      <c r="I66" s="109" t="s">
        <v>445</v>
      </c>
      <c r="J66" s="109" t="s">
        <v>861</v>
      </c>
      <c r="K66" s="117" t="s">
        <v>56</v>
      </c>
      <c r="L66" s="109" t="s">
        <v>183</v>
      </c>
      <c r="M66" s="117" t="s">
        <v>182</v>
      </c>
      <c r="N66" s="118">
        <v>45283</v>
      </c>
      <c r="O66" s="129" t="s">
        <v>294</v>
      </c>
      <c r="P66" s="130" t="s">
        <v>111</v>
      </c>
      <c r="Q66" s="131" t="s">
        <v>39</v>
      </c>
      <c r="R66" s="60">
        <v>45283</v>
      </c>
    </row>
    <row r="67" spans="1:18" s="31" customFormat="1" x14ac:dyDescent="0.25">
      <c r="A67" s="30">
        <v>56</v>
      </c>
      <c r="B67" s="114">
        <v>56</v>
      </c>
      <c r="C67" s="98" t="s">
        <v>342</v>
      </c>
      <c r="D67" s="99" t="s">
        <v>79</v>
      </c>
      <c r="E67" s="60">
        <v>37510</v>
      </c>
      <c r="F67" s="65">
        <f t="shared" si="0"/>
        <v>11</v>
      </c>
      <c r="G67" s="65">
        <f t="shared" si="1"/>
        <v>9</v>
      </c>
      <c r="H67" s="30">
        <f t="shared" si="2"/>
        <v>2002</v>
      </c>
      <c r="I67" s="109" t="s">
        <v>341</v>
      </c>
      <c r="J67" s="109" t="s">
        <v>801</v>
      </c>
      <c r="K67" s="117" t="s">
        <v>51</v>
      </c>
      <c r="L67" s="109" t="s">
        <v>121</v>
      </c>
      <c r="M67" s="117" t="s">
        <v>181</v>
      </c>
      <c r="N67" s="118">
        <v>45283</v>
      </c>
      <c r="O67" s="129" t="s">
        <v>294</v>
      </c>
      <c r="P67" s="130" t="s">
        <v>111</v>
      </c>
      <c r="Q67" s="130" t="s">
        <v>44</v>
      </c>
      <c r="R67" s="60">
        <v>45283</v>
      </c>
    </row>
    <row r="68" spans="1:18" s="31" customFormat="1" x14ac:dyDescent="0.25">
      <c r="A68" s="30">
        <v>57</v>
      </c>
      <c r="B68" s="114">
        <v>57</v>
      </c>
      <c r="C68" s="98" t="s">
        <v>455</v>
      </c>
      <c r="D68" s="99" t="s">
        <v>52</v>
      </c>
      <c r="E68" s="60">
        <v>36811</v>
      </c>
      <c r="F68" s="65">
        <f t="shared" si="0"/>
        <v>12</v>
      </c>
      <c r="G68" s="65">
        <f t="shared" si="1"/>
        <v>10</v>
      </c>
      <c r="H68" s="30">
        <f t="shared" si="2"/>
        <v>2000</v>
      </c>
      <c r="I68" s="109" t="s">
        <v>454</v>
      </c>
      <c r="J68" s="109" t="s">
        <v>868</v>
      </c>
      <c r="K68" s="117" t="s">
        <v>56</v>
      </c>
      <c r="L68" s="109" t="s">
        <v>183</v>
      </c>
      <c r="M68" s="117" t="s">
        <v>182</v>
      </c>
      <c r="N68" s="118">
        <v>45283</v>
      </c>
      <c r="O68" s="129" t="s">
        <v>294</v>
      </c>
      <c r="P68" s="130" t="s">
        <v>111</v>
      </c>
      <c r="Q68" s="131" t="s">
        <v>39</v>
      </c>
      <c r="R68" s="60">
        <v>45283</v>
      </c>
    </row>
    <row r="69" spans="1:18" s="31" customFormat="1" x14ac:dyDescent="0.25">
      <c r="A69" s="30">
        <v>58</v>
      </c>
      <c r="B69" s="114">
        <v>58</v>
      </c>
      <c r="C69" s="98" t="s">
        <v>109</v>
      </c>
      <c r="D69" s="99" t="s">
        <v>52</v>
      </c>
      <c r="E69" s="60">
        <v>36692</v>
      </c>
      <c r="F69" s="65">
        <f t="shared" si="0"/>
        <v>15</v>
      </c>
      <c r="G69" s="65">
        <f t="shared" si="1"/>
        <v>6</v>
      </c>
      <c r="H69" s="30">
        <f t="shared" si="2"/>
        <v>2000</v>
      </c>
      <c r="I69" s="109" t="s">
        <v>456</v>
      </c>
      <c r="J69" s="109" t="s">
        <v>869</v>
      </c>
      <c r="K69" s="117" t="s">
        <v>152</v>
      </c>
      <c r="L69" s="109" t="s">
        <v>870</v>
      </c>
      <c r="M69" s="117" t="s">
        <v>819</v>
      </c>
      <c r="N69" s="118">
        <v>45283</v>
      </c>
      <c r="O69" s="129" t="s">
        <v>294</v>
      </c>
      <c r="P69" s="130" t="s">
        <v>111</v>
      </c>
      <c r="Q69" s="131" t="s">
        <v>39</v>
      </c>
      <c r="R69" s="60">
        <v>45283</v>
      </c>
    </row>
    <row r="70" spans="1:18" s="31" customFormat="1" x14ac:dyDescent="0.25">
      <c r="A70" s="30">
        <v>59</v>
      </c>
      <c r="B70" s="114">
        <v>59</v>
      </c>
      <c r="C70" s="98" t="s">
        <v>538</v>
      </c>
      <c r="D70" s="99" t="s">
        <v>76</v>
      </c>
      <c r="E70" s="60">
        <v>37359</v>
      </c>
      <c r="F70" s="65">
        <f t="shared" si="0"/>
        <v>13</v>
      </c>
      <c r="G70" s="65">
        <f t="shared" si="1"/>
        <v>4</v>
      </c>
      <c r="H70" s="30">
        <f t="shared" si="2"/>
        <v>2002</v>
      </c>
      <c r="I70" s="109" t="s">
        <v>537</v>
      </c>
      <c r="J70" s="109" t="s">
        <v>915</v>
      </c>
      <c r="K70" s="117" t="s">
        <v>56</v>
      </c>
      <c r="L70" s="109" t="s">
        <v>275</v>
      </c>
      <c r="M70" s="117" t="s">
        <v>181</v>
      </c>
      <c r="N70" s="118">
        <v>45283</v>
      </c>
      <c r="O70" s="129" t="s">
        <v>294</v>
      </c>
      <c r="P70" s="130" t="s">
        <v>111</v>
      </c>
      <c r="Q70" s="130" t="s">
        <v>46</v>
      </c>
      <c r="R70" s="60">
        <v>45283</v>
      </c>
    </row>
    <row r="71" spans="1:18" s="31" customFormat="1" x14ac:dyDescent="0.25">
      <c r="A71" s="30">
        <v>60</v>
      </c>
      <c r="B71" s="114">
        <v>60</v>
      </c>
      <c r="C71" s="98" t="s">
        <v>381</v>
      </c>
      <c r="D71" s="99" t="s">
        <v>382</v>
      </c>
      <c r="E71" s="60">
        <v>37594</v>
      </c>
      <c r="F71" s="65">
        <f t="shared" si="0"/>
        <v>4</v>
      </c>
      <c r="G71" s="65">
        <f t="shared" si="1"/>
        <v>12</v>
      </c>
      <c r="H71" s="30">
        <f t="shared" si="2"/>
        <v>2002</v>
      </c>
      <c r="I71" s="109" t="s">
        <v>380</v>
      </c>
      <c r="J71" s="109" t="s">
        <v>823</v>
      </c>
      <c r="K71" s="117" t="s">
        <v>57</v>
      </c>
      <c r="L71" s="109" t="s">
        <v>139</v>
      </c>
      <c r="M71" s="117" t="s">
        <v>181</v>
      </c>
      <c r="N71" s="118">
        <v>45283</v>
      </c>
      <c r="O71" s="129" t="s">
        <v>294</v>
      </c>
      <c r="P71" s="130" t="s">
        <v>111</v>
      </c>
      <c r="Q71" s="131" t="s">
        <v>41</v>
      </c>
      <c r="R71" s="60">
        <v>45283</v>
      </c>
    </row>
    <row r="72" spans="1:18" s="31" customFormat="1" x14ac:dyDescent="0.25">
      <c r="A72" s="30">
        <v>61</v>
      </c>
      <c r="B72" s="114">
        <v>61</v>
      </c>
      <c r="C72" s="98" t="s">
        <v>406</v>
      </c>
      <c r="D72" s="99" t="s">
        <v>69</v>
      </c>
      <c r="E72" s="60">
        <v>37530</v>
      </c>
      <c r="F72" s="65">
        <f t="shared" si="0"/>
        <v>1</v>
      </c>
      <c r="G72" s="65">
        <f t="shared" si="1"/>
        <v>10</v>
      </c>
      <c r="H72" s="30">
        <f t="shared" si="2"/>
        <v>2002</v>
      </c>
      <c r="I72" s="109" t="s">
        <v>405</v>
      </c>
      <c r="J72" s="109" t="s">
        <v>835</v>
      </c>
      <c r="K72" s="117" t="s">
        <v>63</v>
      </c>
      <c r="L72" s="109" t="s">
        <v>287</v>
      </c>
      <c r="M72" s="117" t="s">
        <v>181</v>
      </c>
      <c r="N72" s="118">
        <v>45283</v>
      </c>
      <c r="O72" s="129" t="s">
        <v>294</v>
      </c>
      <c r="P72" s="130" t="s">
        <v>111</v>
      </c>
      <c r="Q72" s="130" t="s">
        <v>40</v>
      </c>
      <c r="R72" s="60">
        <v>45283</v>
      </c>
    </row>
    <row r="73" spans="1:18" s="31" customFormat="1" x14ac:dyDescent="0.25">
      <c r="A73" s="30">
        <v>62</v>
      </c>
      <c r="B73" s="114">
        <v>62</v>
      </c>
      <c r="C73" s="98" t="s">
        <v>91</v>
      </c>
      <c r="D73" s="99" t="s">
        <v>163</v>
      </c>
      <c r="E73" s="60">
        <v>36945</v>
      </c>
      <c r="F73" s="65">
        <f t="shared" si="0"/>
        <v>23</v>
      </c>
      <c r="G73" s="65">
        <f t="shared" si="1"/>
        <v>2</v>
      </c>
      <c r="H73" s="30">
        <f t="shared" si="2"/>
        <v>2001</v>
      </c>
      <c r="I73" s="109" t="s">
        <v>355</v>
      </c>
      <c r="J73" s="109" t="s">
        <v>808</v>
      </c>
      <c r="K73" s="117" t="s">
        <v>152</v>
      </c>
      <c r="L73" s="109" t="s">
        <v>185</v>
      </c>
      <c r="M73" s="117" t="s">
        <v>186</v>
      </c>
      <c r="N73" s="118">
        <v>45283</v>
      </c>
      <c r="O73" s="129" t="s">
        <v>294</v>
      </c>
      <c r="P73" s="130" t="s">
        <v>111</v>
      </c>
      <c r="Q73" s="131" t="s">
        <v>41</v>
      </c>
      <c r="R73" s="60">
        <v>45283</v>
      </c>
    </row>
    <row r="74" spans="1:18" s="31" customFormat="1" x14ac:dyDescent="0.25">
      <c r="A74" s="30">
        <v>63</v>
      </c>
      <c r="B74" s="114">
        <v>63</v>
      </c>
      <c r="C74" s="98" t="s">
        <v>192</v>
      </c>
      <c r="D74" s="99" t="s">
        <v>167</v>
      </c>
      <c r="E74" s="60">
        <v>36593</v>
      </c>
      <c r="F74" s="65">
        <f t="shared" si="0"/>
        <v>8</v>
      </c>
      <c r="G74" s="65">
        <f t="shared" si="1"/>
        <v>3</v>
      </c>
      <c r="H74" s="30">
        <f t="shared" si="2"/>
        <v>2000</v>
      </c>
      <c r="I74" s="109" t="s">
        <v>191</v>
      </c>
      <c r="J74" s="109" t="s">
        <v>252</v>
      </c>
      <c r="K74" s="117" t="s">
        <v>57</v>
      </c>
      <c r="L74" s="109" t="s">
        <v>102</v>
      </c>
      <c r="M74" s="117" t="s">
        <v>180</v>
      </c>
      <c r="N74" s="118">
        <v>45283</v>
      </c>
      <c r="O74" s="129" t="s">
        <v>294</v>
      </c>
      <c r="P74" s="130" t="s">
        <v>111</v>
      </c>
      <c r="Q74" s="130" t="s">
        <v>40</v>
      </c>
      <c r="R74" s="60">
        <v>45283</v>
      </c>
    </row>
    <row r="75" spans="1:18" s="31" customFormat="1" x14ac:dyDescent="0.25">
      <c r="A75" s="30">
        <v>64</v>
      </c>
      <c r="B75" s="114">
        <v>64</v>
      </c>
      <c r="C75" s="98" t="s">
        <v>410</v>
      </c>
      <c r="D75" s="99" t="s">
        <v>69</v>
      </c>
      <c r="E75" s="60">
        <v>36981</v>
      </c>
      <c r="F75" s="65">
        <f t="shared" si="0"/>
        <v>31</v>
      </c>
      <c r="G75" s="65">
        <f t="shared" si="1"/>
        <v>3</v>
      </c>
      <c r="H75" s="30">
        <f t="shared" si="2"/>
        <v>2001</v>
      </c>
      <c r="I75" s="109" t="s">
        <v>409</v>
      </c>
      <c r="J75" s="109" t="s">
        <v>837</v>
      </c>
      <c r="K75" s="117" t="s">
        <v>63</v>
      </c>
      <c r="L75" s="109" t="s">
        <v>838</v>
      </c>
      <c r="M75" s="117" t="s">
        <v>180</v>
      </c>
      <c r="N75" s="118">
        <v>45283</v>
      </c>
      <c r="O75" s="129" t="s">
        <v>294</v>
      </c>
      <c r="P75" s="130" t="s">
        <v>111</v>
      </c>
      <c r="Q75" s="130" t="s">
        <v>40</v>
      </c>
      <c r="R75" s="60">
        <v>45283</v>
      </c>
    </row>
    <row r="76" spans="1:18" s="31" customFormat="1" x14ac:dyDescent="0.25">
      <c r="A76" s="30">
        <v>65</v>
      </c>
      <c r="B76" s="114">
        <v>65</v>
      </c>
      <c r="C76" s="98" t="s">
        <v>177</v>
      </c>
      <c r="D76" s="99" t="s">
        <v>72</v>
      </c>
      <c r="E76" s="60">
        <v>37608</v>
      </c>
      <c r="F76" s="65">
        <f t="shared" ref="F76:F139" si="3">DAY(E76)</f>
        <v>18</v>
      </c>
      <c r="G76" s="65">
        <f t="shared" ref="G76:G139" si="4">MONTH(E76)</f>
        <v>12</v>
      </c>
      <c r="H76" s="30">
        <f t="shared" ref="H76:H139" si="5">YEAR(E76)</f>
        <v>2002</v>
      </c>
      <c r="I76" s="109" t="s">
        <v>401</v>
      </c>
      <c r="J76" s="109" t="s">
        <v>833</v>
      </c>
      <c r="K76" s="117" t="s">
        <v>71</v>
      </c>
      <c r="L76" s="109" t="s">
        <v>159</v>
      </c>
      <c r="M76" s="117" t="s">
        <v>181</v>
      </c>
      <c r="N76" s="118">
        <v>45283</v>
      </c>
      <c r="O76" s="129" t="s">
        <v>294</v>
      </c>
      <c r="P76" s="130" t="s">
        <v>111</v>
      </c>
      <c r="Q76" s="130" t="s">
        <v>40</v>
      </c>
      <c r="R76" s="60">
        <v>45283</v>
      </c>
    </row>
    <row r="77" spans="1:18" s="31" customFormat="1" x14ac:dyDescent="0.25">
      <c r="A77" s="30">
        <v>66</v>
      </c>
      <c r="B77" s="114">
        <v>66</v>
      </c>
      <c r="C77" s="98" t="s">
        <v>502</v>
      </c>
      <c r="D77" s="99" t="s">
        <v>503</v>
      </c>
      <c r="E77" s="60">
        <v>36756</v>
      </c>
      <c r="F77" s="65">
        <f t="shared" si="3"/>
        <v>18</v>
      </c>
      <c r="G77" s="65">
        <f t="shared" si="4"/>
        <v>8</v>
      </c>
      <c r="H77" s="30">
        <f t="shared" si="5"/>
        <v>2000</v>
      </c>
      <c r="I77" s="109" t="s">
        <v>501</v>
      </c>
      <c r="J77" s="109" t="s">
        <v>894</v>
      </c>
      <c r="K77" s="117" t="s">
        <v>57</v>
      </c>
      <c r="L77" s="109" t="s">
        <v>285</v>
      </c>
      <c r="M77" s="117" t="s">
        <v>182</v>
      </c>
      <c r="N77" s="118">
        <v>45283</v>
      </c>
      <c r="O77" s="129" t="s">
        <v>294</v>
      </c>
      <c r="P77" s="130" t="s">
        <v>111</v>
      </c>
      <c r="Q77" s="130" t="s">
        <v>46</v>
      </c>
      <c r="R77" s="60">
        <v>45283</v>
      </c>
    </row>
    <row r="78" spans="1:18" s="31" customFormat="1" x14ac:dyDescent="0.25">
      <c r="A78" s="30">
        <v>67</v>
      </c>
      <c r="B78" s="114">
        <v>67</v>
      </c>
      <c r="C78" s="98" t="s">
        <v>322</v>
      </c>
      <c r="D78" s="99" t="s">
        <v>323</v>
      </c>
      <c r="E78" s="60">
        <v>37440</v>
      </c>
      <c r="F78" s="65">
        <f t="shared" si="3"/>
        <v>3</v>
      </c>
      <c r="G78" s="65">
        <f t="shared" si="4"/>
        <v>7</v>
      </c>
      <c r="H78" s="30">
        <f t="shared" si="5"/>
        <v>2002</v>
      </c>
      <c r="I78" s="109" t="s">
        <v>321</v>
      </c>
      <c r="J78" s="109" t="s">
        <v>792</v>
      </c>
      <c r="K78" s="117" t="s">
        <v>71</v>
      </c>
      <c r="L78" s="109" t="s">
        <v>159</v>
      </c>
      <c r="M78" s="117" t="s">
        <v>181</v>
      </c>
      <c r="N78" s="118">
        <v>45283</v>
      </c>
      <c r="O78" s="129" t="s">
        <v>294</v>
      </c>
      <c r="P78" s="130" t="s">
        <v>111</v>
      </c>
      <c r="Q78" s="130" t="s">
        <v>44</v>
      </c>
      <c r="R78" s="60">
        <v>45283</v>
      </c>
    </row>
    <row r="79" spans="1:18" s="31" customFormat="1" x14ac:dyDescent="0.25">
      <c r="A79" s="30">
        <v>68</v>
      </c>
      <c r="B79" s="114">
        <v>68</v>
      </c>
      <c r="C79" s="98" t="s">
        <v>188</v>
      </c>
      <c r="D79" s="99" t="s">
        <v>55</v>
      </c>
      <c r="E79" s="60">
        <v>36618</v>
      </c>
      <c r="F79" s="65">
        <f t="shared" si="3"/>
        <v>2</v>
      </c>
      <c r="G79" s="65">
        <f t="shared" si="4"/>
        <v>4</v>
      </c>
      <c r="H79" s="30">
        <f t="shared" si="5"/>
        <v>2000</v>
      </c>
      <c r="I79" s="109" t="s">
        <v>481</v>
      </c>
      <c r="J79" s="109" t="s">
        <v>883</v>
      </c>
      <c r="K79" s="117" t="s">
        <v>57</v>
      </c>
      <c r="L79" s="109" t="s">
        <v>285</v>
      </c>
      <c r="M79" s="117" t="s">
        <v>182</v>
      </c>
      <c r="N79" s="118">
        <v>45283</v>
      </c>
      <c r="O79" s="129" t="s">
        <v>294</v>
      </c>
      <c r="P79" s="130" t="s">
        <v>111</v>
      </c>
      <c r="Q79" s="131" t="s">
        <v>39</v>
      </c>
      <c r="R79" s="60">
        <v>45283</v>
      </c>
    </row>
    <row r="80" spans="1:18" s="31" customFormat="1" x14ac:dyDescent="0.25">
      <c r="A80" s="30">
        <v>69</v>
      </c>
      <c r="B80" s="114">
        <v>69</v>
      </c>
      <c r="C80" s="98" t="s">
        <v>195</v>
      </c>
      <c r="D80" s="99" t="s">
        <v>83</v>
      </c>
      <c r="E80" s="60">
        <v>37482</v>
      </c>
      <c r="F80" s="65">
        <f t="shared" si="3"/>
        <v>14</v>
      </c>
      <c r="G80" s="65">
        <f t="shared" si="4"/>
        <v>8</v>
      </c>
      <c r="H80" s="30">
        <f t="shared" si="5"/>
        <v>2002</v>
      </c>
      <c r="I80" s="109" t="s">
        <v>520</v>
      </c>
      <c r="J80" s="109" t="s">
        <v>906</v>
      </c>
      <c r="K80" s="117" t="s">
        <v>61</v>
      </c>
      <c r="L80" s="109" t="s">
        <v>280</v>
      </c>
      <c r="M80" s="117" t="s">
        <v>181</v>
      </c>
      <c r="N80" s="118">
        <v>45283</v>
      </c>
      <c r="O80" s="129" t="s">
        <v>294</v>
      </c>
      <c r="P80" s="130" t="s">
        <v>111</v>
      </c>
      <c r="Q80" s="130" t="s">
        <v>46</v>
      </c>
      <c r="R80" s="60">
        <v>45283</v>
      </c>
    </row>
    <row r="81" spans="1:18" s="31" customFormat="1" x14ac:dyDescent="0.25">
      <c r="A81" s="30">
        <v>70</v>
      </c>
      <c r="B81" s="114">
        <v>70</v>
      </c>
      <c r="C81" s="98" t="s">
        <v>141</v>
      </c>
      <c r="D81" s="99" t="s">
        <v>115</v>
      </c>
      <c r="E81" s="60">
        <v>37356</v>
      </c>
      <c r="F81" s="65">
        <f t="shared" si="3"/>
        <v>10</v>
      </c>
      <c r="G81" s="65">
        <f t="shared" si="4"/>
        <v>4</v>
      </c>
      <c r="H81" s="30">
        <f t="shared" si="5"/>
        <v>2002</v>
      </c>
      <c r="I81" s="109" t="s">
        <v>187</v>
      </c>
      <c r="J81" s="109" t="s">
        <v>251</v>
      </c>
      <c r="K81" s="117" t="s">
        <v>66</v>
      </c>
      <c r="L81" s="109" t="s">
        <v>135</v>
      </c>
      <c r="M81" s="117" t="s">
        <v>181</v>
      </c>
      <c r="N81" s="118">
        <v>45283</v>
      </c>
      <c r="O81" s="129" t="s">
        <v>294</v>
      </c>
      <c r="P81" s="130" t="s">
        <v>111</v>
      </c>
      <c r="Q81" s="131" t="s">
        <v>41</v>
      </c>
      <c r="R81" s="60">
        <v>45283</v>
      </c>
    </row>
    <row r="82" spans="1:18" s="31" customFormat="1" x14ac:dyDescent="0.25">
      <c r="A82" s="30">
        <v>71</v>
      </c>
      <c r="B82" s="114">
        <v>71</v>
      </c>
      <c r="C82" s="124" t="s">
        <v>228</v>
      </c>
      <c r="D82" s="125" t="s">
        <v>73</v>
      </c>
      <c r="E82" s="60">
        <v>37371</v>
      </c>
      <c r="F82" s="65">
        <f t="shared" si="3"/>
        <v>25</v>
      </c>
      <c r="G82" s="65">
        <f t="shared" si="4"/>
        <v>4</v>
      </c>
      <c r="H82" s="30">
        <f t="shared" si="5"/>
        <v>2002</v>
      </c>
      <c r="I82" s="109" t="s">
        <v>516</v>
      </c>
      <c r="J82" s="109" t="s">
        <v>902</v>
      </c>
      <c r="K82" s="126" t="s">
        <v>61</v>
      </c>
      <c r="L82" s="109" t="s">
        <v>280</v>
      </c>
      <c r="M82" s="117" t="s">
        <v>181</v>
      </c>
      <c r="N82" s="118">
        <v>45283</v>
      </c>
      <c r="O82" s="129" t="s">
        <v>294</v>
      </c>
      <c r="P82" s="130" t="s">
        <v>111</v>
      </c>
      <c r="Q82" s="130" t="s">
        <v>46</v>
      </c>
      <c r="R82" s="60">
        <v>45283</v>
      </c>
    </row>
    <row r="83" spans="1:18" s="31" customFormat="1" x14ac:dyDescent="0.25">
      <c r="A83" s="30">
        <v>72</v>
      </c>
      <c r="B83" s="114">
        <v>72</v>
      </c>
      <c r="C83" s="98" t="s">
        <v>509</v>
      </c>
      <c r="D83" s="99" t="s">
        <v>64</v>
      </c>
      <c r="E83" s="60">
        <v>37615</v>
      </c>
      <c r="F83" s="65">
        <f t="shared" si="3"/>
        <v>25</v>
      </c>
      <c r="G83" s="65">
        <f t="shared" si="4"/>
        <v>12</v>
      </c>
      <c r="H83" s="30">
        <f t="shared" si="5"/>
        <v>2002</v>
      </c>
      <c r="I83" s="109" t="s">
        <v>508</v>
      </c>
      <c r="J83" s="109" t="s">
        <v>898</v>
      </c>
      <c r="K83" s="117" t="s">
        <v>61</v>
      </c>
      <c r="L83" s="109" t="s">
        <v>280</v>
      </c>
      <c r="M83" s="117" t="s">
        <v>181</v>
      </c>
      <c r="N83" s="118">
        <v>45283</v>
      </c>
      <c r="O83" s="129" t="s">
        <v>294</v>
      </c>
      <c r="P83" s="130" t="s">
        <v>111</v>
      </c>
      <c r="Q83" s="130" t="s">
        <v>46</v>
      </c>
      <c r="R83" s="60">
        <v>45283</v>
      </c>
    </row>
    <row r="84" spans="1:18" s="31" customFormat="1" x14ac:dyDescent="0.25">
      <c r="A84" s="30">
        <v>73</v>
      </c>
      <c r="B84" s="114">
        <v>73</v>
      </c>
      <c r="C84" s="98" t="s">
        <v>478</v>
      </c>
      <c r="D84" s="99" t="s">
        <v>55</v>
      </c>
      <c r="E84" s="60">
        <v>37293</v>
      </c>
      <c r="F84" s="65">
        <f t="shared" si="3"/>
        <v>6</v>
      </c>
      <c r="G84" s="65">
        <f t="shared" si="4"/>
        <v>2</v>
      </c>
      <c r="H84" s="30">
        <f t="shared" si="5"/>
        <v>2002</v>
      </c>
      <c r="I84" s="109" t="s">
        <v>477</v>
      </c>
      <c r="J84" s="109" t="s">
        <v>881</v>
      </c>
      <c r="K84" s="117" t="s">
        <v>51</v>
      </c>
      <c r="L84" s="109" t="s">
        <v>121</v>
      </c>
      <c r="M84" s="117" t="s">
        <v>181</v>
      </c>
      <c r="N84" s="118">
        <v>45283</v>
      </c>
      <c r="O84" s="129" t="s">
        <v>294</v>
      </c>
      <c r="P84" s="130" t="s">
        <v>111</v>
      </c>
      <c r="Q84" s="131" t="s">
        <v>39</v>
      </c>
      <c r="R84" s="60">
        <v>45283</v>
      </c>
    </row>
    <row r="85" spans="1:18" s="31" customFormat="1" x14ac:dyDescent="0.25">
      <c r="A85" s="30">
        <v>74</v>
      </c>
      <c r="B85" s="114">
        <v>74</v>
      </c>
      <c r="C85" s="98" t="s">
        <v>430</v>
      </c>
      <c r="D85" s="99" t="s">
        <v>82</v>
      </c>
      <c r="E85" s="60">
        <v>36995</v>
      </c>
      <c r="F85" s="65">
        <f t="shared" si="3"/>
        <v>14</v>
      </c>
      <c r="G85" s="65">
        <f t="shared" si="4"/>
        <v>4</v>
      </c>
      <c r="H85" s="30">
        <f t="shared" si="5"/>
        <v>2001</v>
      </c>
      <c r="I85" s="109" t="s">
        <v>429</v>
      </c>
      <c r="J85" s="109" t="s">
        <v>850</v>
      </c>
      <c r="K85" s="117" t="s">
        <v>152</v>
      </c>
      <c r="L85" s="109" t="s">
        <v>277</v>
      </c>
      <c r="M85" s="117" t="s">
        <v>186</v>
      </c>
      <c r="N85" s="118">
        <v>45283</v>
      </c>
      <c r="O85" s="129" t="s">
        <v>294</v>
      </c>
      <c r="P85" s="130" t="s">
        <v>111</v>
      </c>
      <c r="Q85" s="130" t="s">
        <v>40</v>
      </c>
      <c r="R85" s="60">
        <v>45283</v>
      </c>
    </row>
    <row r="86" spans="1:18" s="31" customFormat="1" x14ac:dyDescent="0.25">
      <c r="A86" s="30">
        <v>75</v>
      </c>
      <c r="B86" s="114">
        <v>75</v>
      </c>
      <c r="C86" s="98" t="s">
        <v>420</v>
      </c>
      <c r="D86" s="99" t="s">
        <v>59</v>
      </c>
      <c r="E86" s="60">
        <v>37265</v>
      </c>
      <c r="F86" s="65">
        <f t="shared" si="3"/>
        <v>9</v>
      </c>
      <c r="G86" s="65">
        <f t="shared" si="4"/>
        <v>1</v>
      </c>
      <c r="H86" s="30">
        <f t="shared" si="5"/>
        <v>2002</v>
      </c>
      <c r="I86" s="109" t="s">
        <v>419</v>
      </c>
      <c r="J86" s="109" t="s">
        <v>845</v>
      </c>
      <c r="K86" s="117" t="s">
        <v>48</v>
      </c>
      <c r="L86" s="109" t="s">
        <v>269</v>
      </c>
      <c r="M86" s="117" t="s">
        <v>181</v>
      </c>
      <c r="N86" s="118">
        <v>45283</v>
      </c>
      <c r="O86" s="129" t="s">
        <v>294</v>
      </c>
      <c r="P86" s="130" t="s">
        <v>111</v>
      </c>
      <c r="Q86" s="130" t="s">
        <v>40</v>
      </c>
      <c r="R86" s="60">
        <v>45283</v>
      </c>
    </row>
    <row r="87" spans="1:18" s="31" customFormat="1" x14ac:dyDescent="0.25">
      <c r="A87" s="30">
        <v>76</v>
      </c>
      <c r="B87" s="114">
        <v>76</v>
      </c>
      <c r="C87" s="98" t="s">
        <v>374</v>
      </c>
      <c r="D87" s="99" t="s">
        <v>375</v>
      </c>
      <c r="E87" s="60">
        <v>37370</v>
      </c>
      <c r="F87" s="65">
        <f t="shared" si="3"/>
        <v>24</v>
      </c>
      <c r="G87" s="65">
        <f t="shared" si="4"/>
        <v>4</v>
      </c>
      <c r="H87" s="30">
        <f t="shared" si="5"/>
        <v>2002</v>
      </c>
      <c r="I87" s="109" t="s">
        <v>373</v>
      </c>
      <c r="J87" s="109" t="s">
        <v>820</v>
      </c>
      <c r="K87" s="117" t="s">
        <v>71</v>
      </c>
      <c r="L87" s="109" t="s">
        <v>159</v>
      </c>
      <c r="M87" s="117" t="s">
        <v>181</v>
      </c>
      <c r="N87" s="118">
        <v>45283</v>
      </c>
      <c r="O87" s="129" t="s">
        <v>294</v>
      </c>
      <c r="P87" s="130" t="s">
        <v>111</v>
      </c>
      <c r="Q87" s="131" t="s">
        <v>41</v>
      </c>
      <c r="R87" s="60">
        <v>45283</v>
      </c>
    </row>
    <row r="88" spans="1:18" s="31" customFormat="1" x14ac:dyDescent="0.25">
      <c r="A88" s="30">
        <v>77</v>
      </c>
      <c r="B88" s="114">
        <v>77</v>
      </c>
      <c r="C88" s="98" t="s">
        <v>398</v>
      </c>
      <c r="D88" s="99" t="s">
        <v>114</v>
      </c>
      <c r="E88" s="60">
        <v>37378</v>
      </c>
      <c r="F88" s="65">
        <f t="shared" si="3"/>
        <v>2</v>
      </c>
      <c r="G88" s="65">
        <f t="shared" si="4"/>
        <v>5</v>
      </c>
      <c r="H88" s="30">
        <f t="shared" si="5"/>
        <v>2002</v>
      </c>
      <c r="I88" s="109" t="s">
        <v>397</v>
      </c>
      <c r="J88" s="109" t="s">
        <v>831</v>
      </c>
      <c r="K88" s="117" t="s">
        <v>51</v>
      </c>
      <c r="L88" s="109" t="s">
        <v>121</v>
      </c>
      <c r="M88" s="117" t="s">
        <v>181</v>
      </c>
      <c r="N88" s="118">
        <v>45283</v>
      </c>
      <c r="O88" s="129" t="s">
        <v>294</v>
      </c>
      <c r="P88" s="130" t="s">
        <v>111</v>
      </c>
      <c r="Q88" s="130" t="s">
        <v>40</v>
      </c>
      <c r="R88" s="60">
        <v>45283</v>
      </c>
    </row>
    <row r="89" spans="1:18" s="31" customFormat="1" x14ac:dyDescent="0.25">
      <c r="A89" s="30">
        <v>78</v>
      </c>
      <c r="B89" s="114">
        <v>78</v>
      </c>
      <c r="C89" s="98" t="s">
        <v>439</v>
      </c>
      <c r="D89" s="99" t="s">
        <v>168</v>
      </c>
      <c r="E89" s="60">
        <v>37846</v>
      </c>
      <c r="F89" s="65">
        <f t="shared" si="3"/>
        <v>13</v>
      </c>
      <c r="G89" s="65">
        <f t="shared" si="4"/>
        <v>8</v>
      </c>
      <c r="H89" s="30">
        <f t="shared" si="5"/>
        <v>2003</v>
      </c>
      <c r="I89" s="109" t="s">
        <v>438</v>
      </c>
      <c r="J89" s="109" t="s">
        <v>855</v>
      </c>
      <c r="K89" s="117" t="s">
        <v>66</v>
      </c>
      <c r="L89" s="109" t="s">
        <v>279</v>
      </c>
      <c r="M89" s="117" t="s">
        <v>276</v>
      </c>
      <c r="N89" s="118">
        <v>45283</v>
      </c>
      <c r="O89" s="129" t="s">
        <v>294</v>
      </c>
      <c r="P89" s="130" t="s">
        <v>111</v>
      </c>
      <c r="Q89" s="131" t="s">
        <v>39</v>
      </c>
      <c r="R89" s="60">
        <v>45283</v>
      </c>
    </row>
    <row r="90" spans="1:18" s="31" customFormat="1" x14ac:dyDescent="0.25">
      <c r="A90" s="30">
        <v>79</v>
      </c>
      <c r="B90" s="114">
        <v>79</v>
      </c>
      <c r="C90" s="98" t="s">
        <v>424</v>
      </c>
      <c r="D90" s="99" t="s">
        <v>74</v>
      </c>
      <c r="E90" s="60">
        <v>36994</v>
      </c>
      <c r="F90" s="65">
        <f t="shared" si="3"/>
        <v>13</v>
      </c>
      <c r="G90" s="65">
        <f t="shared" si="4"/>
        <v>4</v>
      </c>
      <c r="H90" s="30">
        <f t="shared" si="5"/>
        <v>2001</v>
      </c>
      <c r="I90" s="109" t="s">
        <v>423</v>
      </c>
      <c r="J90" s="109" t="s">
        <v>847</v>
      </c>
      <c r="K90" s="117" t="s">
        <v>48</v>
      </c>
      <c r="L90" s="109" t="s">
        <v>103</v>
      </c>
      <c r="M90" s="117" t="s">
        <v>180</v>
      </c>
      <c r="N90" s="118">
        <v>45283</v>
      </c>
      <c r="O90" s="129" t="s">
        <v>294</v>
      </c>
      <c r="P90" s="130" t="s">
        <v>111</v>
      </c>
      <c r="Q90" s="130" t="s">
        <v>40</v>
      </c>
      <c r="R90" s="60">
        <v>45283</v>
      </c>
    </row>
    <row r="91" spans="1:18" s="31" customFormat="1" x14ac:dyDescent="0.25">
      <c r="A91" s="30">
        <v>80</v>
      </c>
      <c r="B91" s="114">
        <v>80</v>
      </c>
      <c r="C91" s="98" t="s">
        <v>232</v>
      </c>
      <c r="D91" s="99" t="s">
        <v>64</v>
      </c>
      <c r="E91" s="60">
        <v>37399</v>
      </c>
      <c r="F91" s="65">
        <f t="shared" si="3"/>
        <v>23</v>
      </c>
      <c r="G91" s="65">
        <f t="shared" si="4"/>
        <v>5</v>
      </c>
      <c r="H91" s="30">
        <f t="shared" si="5"/>
        <v>2002</v>
      </c>
      <c r="I91" s="109" t="s">
        <v>506</v>
      </c>
      <c r="J91" s="109" t="s">
        <v>896</v>
      </c>
      <c r="K91" s="117" t="s">
        <v>61</v>
      </c>
      <c r="L91" s="109" t="s">
        <v>280</v>
      </c>
      <c r="M91" s="117" t="s">
        <v>181</v>
      </c>
      <c r="N91" s="118">
        <v>45283</v>
      </c>
      <c r="O91" s="129" t="s">
        <v>294</v>
      </c>
      <c r="P91" s="130" t="s">
        <v>111</v>
      </c>
      <c r="Q91" s="130" t="s">
        <v>46</v>
      </c>
      <c r="R91" s="60">
        <v>45283</v>
      </c>
    </row>
    <row r="92" spans="1:18" s="31" customFormat="1" x14ac:dyDescent="0.25">
      <c r="A92" s="30">
        <v>81</v>
      </c>
      <c r="B92" s="114">
        <v>81</v>
      </c>
      <c r="C92" s="98" t="s">
        <v>494</v>
      </c>
      <c r="D92" s="99" t="s">
        <v>194</v>
      </c>
      <c r="E92" s="60">
        <v>37512</v>
      </c>
      <c r="F92" s="65">
        <f t="shared" si="3"/>
        <v>13</v>
      </c>
      <c r="G92" s="65">
        <f t="shared" si="4"/>
        <v>9</v>
      </c>
      <c r="H92" s="30">
        <f t="shared" si="5"/>
        <v>2002</v>
      </c>
      <c r="I92" s="109" t="s">
        <v>493</v>
      </c>
      <c r="J92" s="109" t="s">
        <v>890</v>
      </c>
      <c r="K92" s="117" t="s">
        <v>71</v>
      </c>
      <c r="L92" s="109" t="s">
        <v>159</v>
      </c>
      <c r="M92" s="117" t="s">
        <v>181</v>
      </c>
      <c r="N92" s="118">
        <v>45283</v>
      </c>
      <c r="O92" s="129" t="s">
        <v>294</v>
      </c>
      <c r="P92" s="130" t="s">
        <v>111</v>
      </c>
      <c r="Q92" s="130" t="s">
        <v>46</v>
      </c>
      <c r="R92" s="60">
        <v>45283</v>
      </c>
    </row>
    <row r="93" spans="1:18" s="31" customFormat="1" x14ac:dyDescent="0.25">
      <c r="A93" s="30">
        <v>82</v>
      </c>
      <c r="B93" s="114">
        <v>82</v>
      </c>
      <c r="C93" s="98" t="s">
        <v>522</v>
      </c>
      <c r="D93" s="99" t="s">
        <v>93</v>
      </c>
      <c r="E93" s="60">
        <v>37610</v>
      </c>
      <c r="F93" s="65">
        <f t="shared" si="3"/>
        <v>20</v>
      </c>
      <c r="G93" s="65">
        <f t="shared" si="4"/>
        <v>12</v>
      </c>
      <c r="H93" s="30">
        <f t="shared" si="5"/>
        <v>2002</v>
      </c>
      <c r="I93" s="109" t="s">
        <v>521</v>
      </c>
      <c r="J93" s="109" t="s">
        <v>907</v>
      </c>
      <c r="K93" s="117" t="s">
        <v>51</v>
      </c>
      <c r="L93" s="109" t="s">
        <v>121</v>
      </c>
      <c r="M93" s="117" t="s">
        <v>181</v>
      </c>
      <c r="N93" s="118">
        <v>45283</v>
      </c>
      <c r="O93" s="129" t="s">
        <v>294</v>
      </c>
      <c r="P93" s="130" t="s">
        <v>111</v>
      </c>
      <c r="Q93" s="130" t="s">
        <v>46</v>
      </c>
      <c r="R93" s="60">
        <v>45283</v>
      </c>
    </row>
    <row r="94" spans="1:18" s="31" customFormat="1" x14ac:dyDescent="0.25">
      <c r="A94" s="30">
        <v>83</v>
      </c>
      <c r="B94" s="114">
        <v>83</v>
      </c>
      <c r="C94" s="98" t="s">
        <v>442</v>
      </c>
      <c r="D94" s="99" t="s">
        <v>80</v>
      </c>
      <c r="E94" s="60">
        <v>37421</v>
      </c>
      <c r="F94" s="65">
        <f t="shared" si="3"/>
        <v>14</v>
      </c>
      <c r="G94" s="65">
        <f t="shared" si="4"/>
        <v>6</v>
      </c>
      <c r="H94" s="30">
        <f t="shared" si="5"/>
        <v>2002</v>
      </c>
      <c r="I94" s="109" t="s">
        <v>441</v>
      </c>
      <c r="J94" s="109" t="s">
        <v>857</v>
      </c>
      <c r="K94" s="117" t="s">
        <v>51</v>
      </c>
      <c r="L94" s="109" t="s">
        <v>121</v>
      </c>
      <c r="M94" s="117" t="s">
        <v>181</v>
      </c>
      <c r="N94" s="118">
        <v>45283</v>
      </c>
      <c r="O94" s="129" t="s">
        <v>294</v>
      </c>
      <c r="P94" s="130" t="s">
        <v>111</v>
      </c>
      <c r="Q94" s="131" t="s">
        <v>39</v>
      </c>
      <c r="R94" s="60">
        <v>45283</v>
      </c>
    </row>
    <row r="95" spans="1:18" s="31" customFormat="1" x14ac:dyDescent="0.25">
      <c r="A95" s="30">
        <v>84</v>
      </c>
      <c r="B95" s="114">
        <v>84</v>
      </c>
      <c r="C95" s="98" t="s">
        <v>529</v>
      </c>
      <c r="D95" s="99" t="s">
        <v>75</v>
      </c>
      <c r="E95" s="60">
        <v>37562</v>
      </c>
      <c r="F95" s="65">
        <f t="shared" si="3"/>
        <v>2</v>
      </c>
      <c r="G95" s="65">
        <f t="shared" si="4"/>
        <v>11</v>
      </c>
      <c r="H95" s="30">
        <f t="shared" si="5"/>
        <v>2002</v>
      </c>
      <c r="I95" s="109" t="s">
        <v>528</v>
      </c>
      <c r="J95" s="109" t="s">
        <v>910</v>
      </c>
      <c r="K95" s="117" t="s">
        <v>71</v>
      </c>
      <c r="L95" s="109" t="s">
        <v>159</v>
      </c>
      <c r="M95" s="117" t="s">
        <v>181</v>
      </c>
      <c r="N95" s="118">
        <v>45283</v>
      </c>
      <c r="O95" s="129" t="s">
        <v>294</v>
      </c>
      <c r="P95" s="130" t="s">
        <v>111</v>
      </c>
      <c r="Q95" s="130" t="s">
        <v>46</v>
      </c>
      <c r="R95" s="60">
        <v>45283</v>
      </c>
    </row>
    <row r="96" spans="1:18" s="31" customFormat="1" x14ac:dyDescent="0.25">
      <c r="A96" s="30">
        <v>85</v>
      </c>
      <c r="B96" s="114">
        <v>85</v>
      </c>
      <c r="C96" s="98" t="s">
        <v>544</v>
      </c>
      <c r="D96" s="99" t="s">
        <v>197</v>
      </c>
      <c r="E96" s="60">
        <v>37350</v>
      </c>
      <c r="F96" s="65">
        <f t="shared" si="3"/>
        <v>4</v>
      </c>
      <c r="G96" s="65">
        <f t="shared" si="4"/>
        <v>4</v>
      </c>
      <c r="H96" s="30">
        <f t="shared" si="5"/>
        <v>2002</v>
      </c>
      <c r="I96" s="109" t="s">
        <v>543</v>
      </c>
      <c r="J96" s="109" t="s">
        <v>918</v>
      </c>
      <c r="K96" s="117" t="s">
        <v>71</v>
      </c>
      <c r="L96" s="109" t="s">
        <v>159</v>
      </c>
      <c r="M96" s="117" t="s">
        <v>181</v>
      </c>
      <c r="N96" s="118">
        <v>45283</v>
      </c>
      <c r="O96" s="129" t="s">
        <v>294</v>
      </c>
      <c r="P96" s="130" t="s">
        <v>111</v>
      </c>
      <c r="Q96" s="130" t="s">
        <v>46</v>
      </c>
      <c r="R96" s="60">
        <v>45283</v>
      </c>
    </row>
    <row r="97" spans="1:18" s="31" customFormat="1" x14ac:dyDescent="0.25">
      <c r="A97" s="30">
        <v>86</v>
      </c>
      <c r="B97" s="114">
        <v>86</v>
      </c>
      <c r="C97" s="98" t="s">
        <v>354</v>
      </c>
      <c r="D97" s="99" t="s">
        <v>115</v>
      </c>
      <c r="E97" s="60">
        <v>37160</v>
      </c>
      <c r="F97" s="65">
        <f t="shared" si="3"/>
        <v>26</v>
      </c>
      <c r="G97" s="65">
        <f t="shared" si="4"/>
        <v>9</v>
      </c>
      <c r="H97" s="30">
        <f t="shared" si="5"/>
        <v>2001</v>
      </c>
      <c r="I97" s="109" t="s">
        <v>353</v>
      </c>
      <c r="J97" s="109" t="s">
        <v>807</v>
      </c>
      <c r="K97" s="117" t="s">
        <v>57</v>
      </c>
      <c r="L97" s="109" t="s">
        <v>102</v>
      </c>
      <c r="M97" s="117" t="s">
        <v>180</v>
      </c>
      <c r="N97" s="118">
        <v>45283</v>
      </c>
      <c r="O97" s="129" t="s">
        <v>294</v>
      </c>
      <c r="P97" s="130" t="s">
        <v>111</v>
      </c>
      <c r="Q97" s="131" t="s">
        <v>41</v>
      </c>
      <c r="R97" s="60">
        <v>45283</v>
      </c>
    </row>
    <row r="98" spans="1:18" s="31" customFormat="1" x14ac:dyDescent="0.25">
      <c r="A98" s="30">
        <v>87</v>
      </c>
      <c r="B98" s="114">
        <v>87</v>
      </c>
      <c r="C98" s="98" t="s">
        <v>377</v>
      </c>
      <c r="D98" s="99" t="s">
        <v>378</v>
      </c>
      <c r="E98" s="60">
        <v>36717</v>
      </c>
      <c r="F98" s="65">
        <f t="shared" si="3"/>
        <v>10</v>
      </c>
      <c r="G98" s="65">
        <f t="shared" si="4"/>
        <v>7</v>
      </c>
      <c r="H98" s="30">
        <f t="shared" si="5"/>
        <v>2000</v>
      </c>
      <c r="I98" s="109" t="s">
        <v>376</v>
      </c>
      <c r="J98" s="109" t="s">
        <v>821</v>
      </c>
      <c r="K98" s="117" t="s">
        <v>71</v>
      </c>
      <c r="L98" s="109" t="s">
        <v>136</v>
      </c>
      <c r="M98" s="117" t="s">
        <v>182</v>
      </c>
      <c r="N98" s="118">
        <v>45283</v>
      </c>
      <c r="O98" s="129" t="s">
        <v>294</v>
      </c>
      <c r="P98" s="130" t="s">
        <v>111</v>
      </c>
      <c r="Q98" s="131" t="s">
        <v>41</v>
      </c>
      <c r="R98" s="60">
        <v>45283</v>
      </c>
    </row>
    <row r="99" spans="1:18" s="31" customFormat="1" x14ac:dyDescent="0.25">
      <c r="A99" s="30">
        <v>88</v>
      </c>
      <c r="B99" s="114">
        <v>88</v>
      </c>
      <c r="C99" s="98" t="s">
        <v>125</v>
      </c>
      <c r="D99" s="99" t="s">
        <v>73</v>
      </c>
      <c r="E99" s="60">
        <v>37397</v>
      </c>
      <c r="F99" s="65">
        <f t="shared" si="3"/>
        <v>21</v>
      </c>
      <c r="G99" s="65">
        <f t="shared" si="4"/>
        <v>5</v>
      </c>
      <c r="H99" s="30">
        <f t="shared" si="5"/>
        <v>2002</v>
      </c>
      <c r="I99" s="109" t="s">
        <v>515</v>
      </c>
      <c r="J99" s="109" t="s">
        <v>901</v>
      </c>
      <c r="K99" s="117" t="s">
        <v>51</v>
      </c>
      <c r="L99" s="109" t="s">
        <v>121</v>
      </c>
      <c r="M99" s="117" t="s">
        <v>181</v>
      </c>
      <c r="N99" s="118">
        <v>45283</v>
      </c>
      <c r="O99" s="129" t="s">
        <v>294</v>
      </c>
      <c r="P99" s="130" t="s">
        <v>111</v>
      </c>
      <c r="Q99" s="130" t="s">
        <v>46</v>
      </c>
      <c r="R99" s="60">
        <v>45283</v>
      </c>
    </row>
    <row r="100" spans="1:18" s="31" customFormat="1" x14ac:dyDescent="0.25">
      <c r="A100" s="30">
        <v>89</v>
      </c>
      <c r="B100" s="114">
        <v>89</v>
      </c>
      <c r="C100" s="98" t="s">
        <v>359</v>
      </c>
      <c r="D100" s="99" t="s">
        <v>360</v>
      </c>
      <c r="E100" s="60">
        <v>37421</v>
      </c>
      <c r="F100" s="65">
        <f t="shared" si="3"/>
        <v>14</v>
      </c>
      <c r="G100" s="65">
        <f t="shared" si="4"/>
        <v>6</v>
      </c>
      <c r="H100" s="30">
        <f t="shared" si="5"/>
        <v>2002</v>
      </c>
      <c r="I100" s="109" t="s">
        <v>358</v>
      </c>
      <c r="J100" s="109" t="s">
        <v>811</v>
      </c>
      <c r="K100" s="117" t="s">
        <v>71</v>
      </c>
      <c r="L100" s="109" t="s">
        <v>159</v>
      </c>
      <c r="M100" s="117" t="s">
        <v>181</v>
      </c>
      <c r="N100" s="118">
        <v>45283</v>
      </c>
      <c r="O100" s="129" t="s">
        <v>294</v>
      </c>
      <c r="P100" s="130" t="s">
        <v>111</v>
      </c>
      <c r="Q100" s="131" t="s">
        <v>41</v>
      </c>
      <c r="R100" s="60">
        <v>45283</v>
      </c>
    </row>
    <row r="101" spans="1:18" s="31" customFormat="1" x14ac:dyDescent="0.25">
      <c r="A101" s="30">
        <v>90</v>
      </c>
      <c r="B101" s="114">
        <v>90</v>
      </c>
      <c r="C101" s="98" t="s">
        <v>241</v>
      </c>
      <c r="D101" s="99" t="s">
        <v>165</v>
      </c>
      <c r="E101" s="60">
        <v>37479</v>
      </c>
      <c r="F101" s="65">
        <f t="shared" si="3"/>
        <v>11</v>
      </c>
      <c r="G101" s="65">
        <f t="shared" si="4"/>
        <v>8</v>
      </c>
      <c r="H101" s="30">
        <f t="shared" si="5"/>
        <v>2002</v>
      </c>
      <c r="I101" s="109" t="s">
        <v>313</v>
      </c>
      <c r="J101" s="109" t="s">
        <v>787</v>
      </c>
      <c r="K101" s="117" t="s">
        <v>63</v>
      </c>
      <c r="L101" s="109" t="s">
        <v>287</v>
      </c>
      <c r="M101" s="117" t="s">
        <v>181</v>
      </c>
      <c r="N101" s="118">
        <v>45283</v>
      </c>
      <c r="O101" s="129" t="s">
        <v>294</v>
      </c>
      <c r="P101" s="130" t="s">
        <v>111</v>
      </c>
      <c r="Q101" s="130" t="s">
        <v>44</v>
      </c>
      <c r="R101" s="60">
        <v>45283</v>
      </c>
    </row>
    <row r="102" spans="1:18" s="31" customFormat="1" x14ac:dyDescent="0.25">
      <c r="A102" s="30">
        <v>91</v>
      </c>
      <c r="B102" s="114">
        <v>91</v>
      </c>
      <c r="C102" s="98" t="s">
        <v>422</v>
      </c>
      <c r="D102" s="99" t="s">
        <v>59</v>
      </c>
      <c r="E102" s="60">
        <v>37468</v>
      </c>
      <c r="F102" s="65">
        <f t="shared" si="3"/>
        <v>31</v>
      </c>
      <c r="G102" s="65">
        <f t="shared" si="4"/>
        <v>7</v>
      </c>
      <c r="H102" s="30">
        <f t="shared" si="5"/>
        <v>2002</v>
      </c>
      <c r="I102" s="109" t="s">
        <v>421</v>
      </c>
      <c r="J102" s="109" t="s">
        <v>846</v>
      </c>
      <c r="K102" s="117" t="s">
        <v>51</v>
      </c>
      <c r="L102" s="109" t="s">
        <v>121</v>
      </c>
      <c r="M102" s="117" t="s">
        <v>181</v>
      </c>
      <c r="N102" s="118">
        <v>45283</v>
      </c>
      <c r="O102" s="129" t="s">
        <v>294</v>
      </c>
      <c r="P102" s="130" t="s">
        <v>111</v>
      </c>
      <c r="Q102" s="130" t="s">
        <v>40</v>
      </c>
      <c r="R102" s="60">
        <v>45283</v>
      </c>
    </row>
    <row r="103" spans="1:18" s="31" customFormat="1" x14ac:dyDescent="0.25">
      <c r="A103" s="30">
        <v>92</v>
      </c>
      <c r="B103" s="114">
        <v>92</v>
      </c>
      <c r="C103" s="98" t="s">
        <v>317</v>
      </c>
      <c r="D103" s="99" t="s">
        <v>318</v>
      </c>
      <c r="E103" s="60">
        <v>37129</v>
      </c>
      <c r="F103" s="65">
        <f t="shared" si="3"/>
        <v>26</v>
      </c>
      <c r="G103" s="65">
        <f t="shared" si="4"/>
        <v>8</v>
      </c>
      <c r="H103" s="30">
        <f t="shared" si="5"/>
        <v>2001</v>
      </c>
      <c r="I103" s="109" t="s">
        <v>316</v>
      </c>
      <c r="J103" s="109" t="s">
        <v>790</v>
      </c>
      <c r="K103" s="117" t="s">
        <v>56</v>
      </c>
      <c r="L103" s="109" t="s">
        <v>101</v>
      </c>
      <c r="M103" s="117" t="s">
        <v>180</v>
      </c>
      <c r="N103" s="118">
        <v>45283</v>
      </c>
      <c r="O103" s="129" t="s">
        <v>294</v>
      </c>
      <c r="P103" s="130" t="s">
        <v>111</v>
      </c>
      <c r="Q103" s="130" t="s">
        <v>44</v>
      </c>
      <c r="R103" s="60">
        <v>45283</v>
      </c>
    </row>
    <row r="104" spans="1:18" s="31" customFormat="1" x14ac:dyDescent="0.25">
      <c r="A104" s="30">
        <v>93</v>
      </c>
      <c r="B104" s="114">
        <v>93</v>
      </c>
      <c r="C104" s="98" t="s">
        <v>371</v>
      </c>
      <c r="D104" s="99" t="s">
        <v>372</v>
      </c>
      <c r="E104" s="60">
        <v>36593</v>
      </c>
      <c r="F104" s="65">
        <f t="shared" si="3"/>
        <v>8</v>
      </c>
      <c r="G104" s="65">
        <f t="shared" si="4"/>
        <v>3</v>
      </c>
      <c r="H104" s="30">
        <f t="shared" si="5"/>
        <v>2000</v>
      </c>
      <c r="I104" s="109" t="s">
        <v>370</v>
      </c>
      <c r="J104" s="109" t="s">
        <v>817</v>
      </c>
      <c r="K104" s="117" t="s">
        <v>152</v>
      </c>
      <c r="L104" s="109" t="s">
        <v>818</v>
      </c>
      <c r="M104" s="117" t="s">
        <v>819</v>
      </c>
      <c r="N104" s="118">
        <v>45283</v>
      </c>
      <c r="O104" s="129" t="s">
        <v>294</v>
      </c>
      <c r="P104" s="130" t="s">
        <v>111</v>
      </c>
      <c r="Q104" s="131" t="s">
        <v>41</v>
      </c>
      <c r="R104" s="60">
        <v>45283</v>
      </c>
    </row>
    <row r="105" spans="1:18" s="31" customFormat="1" x14ac:dyDescent="0.25">
      <c r="A105" s="30">
        <v>94</v>
      </c>
      <c r="B105" s="114">
        <v>94</v>
      </c>
      <c r="C105" s="98" t="s">
        <v>204</v>
      </c>
      <c r="D105" s="99" t="s">
        <v>59</v>
      </c>
      <c r="E105" s="60">
        <v>37610</v>
      </c>
      <c r="F105" s="65">
        <f t="shared" si="3"/>
        <v>20</v>
      </c>
      <c r="G105" s="65">
        <f t="shared" si="4"/>
        <v>12</v>
      </c>
      <c r="H105" s="30">
        <f t="shared" si="5"/>
        <v>2002</v>
      </c>
      <c r="I105" s="109" t="s">
        <v>203</v>
      </c>
      <c r="J105" s="109" t="s">
        <v>253</v>
      </c>
      <c r="K105" s="117" t="s">
        <v>66</v>
      </c>
      <c r="L105" s="109" t="s">
        <v>135</v>
      </c>
      <c r="M105" s="117" t="s">
        <v>181</v>
      </c>
      <c r="N105" s="118">
        <v>45283</v>
      </c>
      <c r="O105" s="129" t="s">
        <v>294</v>
      </c>
      <c r="P105" s="130" t="s">
        <v>111</v>
      </c>
      <c r="Q105" s="130" t="s">
        <v>40</v>
      </c>
      <c r="R105" s="60">
        <v>45283</v>
      </c>
    </row>
    <row r="106" spans="1:18" s="31" customFormat="1" x14ac:dyDescent="0.25">
      <c r="A106" s="30">
        <v>95</v>
      </c>
      <c r="B106" s="114">
        <v>95</v>
      </c>
      <c r="C106" s="98" t="s">
        <v>390</v>
      </c>
      <c r="D106" s="99" t="s">
        <v>84</v>
      </c>
      <c r="E106" s="60">
        <v>37619</v>
      </c>
      <c r="F106" s="65">
        <f t="shared" si="3"/>
        <v>29</v>
      </c>
      <c r="G106" s="65">
        <f t="shared" si="4"/>
        <v>12</v>
      </c>
      <c r="H106" s="30">
        <f t="shared" si="5"/>
        <v>2002</v>
      </c>
      <c r="I106" s="109" t="s">
        <v>389</v>
      </c>
      <c r="J106" s="109" t="s">
        <v>827</v>
      </c>
      <c r="K106" s="117" t="s">
        <v>66</v>
      </c>
      <c r="L106" s="109" t="s">
        <v>135</v>
      </c>
      <c r="M106" s="117" t="s">
        <v>181</v>
      </c>
      <c r="N106" s="118">
        <v>45283</v>
      </c>
      <c r="O106" s="129" t="s">
        <v>294</v>
      </c>
      <c r="P106" s="130" t="s">
        <v>111</v>
      </c>
      <c r="Q106" s="131" t="s">
        <v>41</v>
      </c>
      <c r="R106" s="60">
        <v>45283</v>
      </c>
    </row>
    <row r="107" spans="1:18" s="31" customFormat="1" x14ac:dyDescent="0.25">
      <c r="A107" s="30">
        <v>96</v>
      </c>
      <c r="B107" s="115">
        <v>96</v>
      </c>
      <c r="C107" s="119" t="s">
        <v>206</v>
      </c>
      <c r="D107" s="120" t="s">
        <v>77</v>
      </c>
      <c r="E107" s="121">
        <v>37546</v>
      </c>
      <c r="F107" s="65">
        <f t="shared" si="3"/>
        <v>17</v>
      </c>
      <c r="G107" s="65">
        <f t="shared" si="4"/>
        <v>10</v>
      </c>
      <c r="H107" s="30">
        <f t="shared" si="5"/>
        <v>2002</v>
      </c>
      <c r="I107" s="109" t="s">
        <v>205</v>
      </c>
      <c r="J107" s="109" t="s">
        <v>254</v>
      </c>
      <c r="K107" s="122" t="s">
        <v>66</v>
      </c>
      <c r="L107" s="109" t="s">
        <v>135</v>
      </c>
      <c r="M107" s="122" t="s">
        <v>181</v>
      </c>
      <c r="N107" s="118">
        <v>45283</v>
      </c>
      <c r="O107" s="129" t="s">
        <v>294</v>
      </c>
      <c r="P107" s="130" t="s">
        <v>111</v>
      </c>
      <c r="Q107" s="131" t="s">
        <v>41</v>
      </c>
      <c r="R107" s="123" t="s">
        <v>1053</v>
      </c>
    </row>
    <row r="108" spans="1:18" s="31" customFormat="1" x14ac:dyDescent="0.25">
      <c r="A108" s="30">
        <v>97</v>
      </c>
      <c r="B108" s="114">
        <v>96</v>
      </c>
      <c r="C108" s="98" t="s">
        <v>164</v>
      </c>
      <c r="D108" s="99" t="s">
        <v>465</v>
      </c>
      <c r="E108" s="60">
        <v>37541</v>
      </c>
      <c r="F108" s="65">
        <f t="shared" si="3"/>
        <v>12</v>
      </c>
      <c r="G108" s="65">
        <f t="shared" si="4"/>
        <v>10</v>
      </c>
      <c r="H108" s="30">
        <f t="shared" si="5"/>
        <v>2002</v>
      </c>
      <c r="I108" s="109" t="s">
        <v>464</v>
      </c>
      <c r="J108" s="109" t="s">
        <v>874</v>
      </c>
      <c r="K108" s="117" t="s">
        <v>66</v>
      </c>
      <c r="L108" s="109" t="s">
        <v>135</v>
      </c>
      <c r="M108" s="117" t="s">
        <v>181</v>
      </c>
      <c r="N108" s="118">
        <v>45283</v>
      </c>
      <c r="O108" s="129" t="s">
        <v>294</v>
      </c>
      <c r="P108" s="130" t="s">
        <v>111</v>
      </c>
      <c r="Q108" s="131" t="s">
        <v>39</v>
      </c>
      <c r="R108" s="60">
        <v>45283</v>
      </c>
    </row>
    <row r="109" spans="1:18" s="31" customFormat="1" x14ac:dyDescent="0.25">
      <c r="A109" s="30">
        <v>98</v>
      </c>
      <c r="B109" s="114">
        <v>97</v>
      </c>
      <c r="C109" s="98" t="s">
        <v>337</v>
      </c>
      <c r="D109" s="99" t="s">
        <v>338</v>
      </c>
      <c r="E109" s="60">
        <v>37940</v>
      </c>
      <c r="F109" s="65">
        <f t="shared" si="3"/>
        <v>15</v>
      </c>
      <c r="G109" s="65">
        <f t="shared" si="4"/>
        <v>11</v>
      </c>
      <c r="H109" s="30">
        <f t="shared" si="5"/>
        <v>2003</v>
      </c>
      <c r="I109" s="109" t="s">
        <v>336</v>
      </c>
      <c r="J109" s="109" t="s">
        <v>799</v>
      </c>
      <c r="K109" s="117" t="s">
        <v>66</v>
      </c>
      <c r="L109" s="109" t="s">
        <v>290</v>
      </c>
      <c r="M109" s="117" t="s">
        <v>276</v>
      </c>
      <c r="N109" s="118">
        <v>45283</v>
      </c>
      <c r="O109" s="129" t="s">
        <v>294</v>
      </c>
      <c r="P109" s="130" t="s">
        <v>111</v>
      </c>
      <c r="Q109" s="130" t="s">
        <v>44</v>
      </c>
      <c r="R109" s="60">
        <v>45283</v>
      </c>
    </row>
    <row r="110" spans="1:18" s="31" customFormat="1" x14ac:dyDescent="0.25">
      <c r="A110" s="30">
        <v>99</v>
      </c>
      <c r="B110" s="114">
        <v>98</v>
      </c>
      <c r="C110" s="98" t="s">
        <v>177</v>
      </c>
      <c r="D110" s="99" t="s">
        <v>50</v>
      </c>
      <c r="E110" s="60">
        <v>37923</v>
      </c>
      <c r="F110" s="65">
        <f t="shared" si="3"/>
        <v>29</v>
      </c>
      <c r="G110" s="65">
        <f t="shared" si="4"/>
        <v>10</v>
      </c>
      <c r="H110" s="30">
        <f t="shared" si="5"/>
        <v>2003</v>
      </c>
      <c r="I110" s="109" t="s">
        <v>308</v>
      </c>
      <c r="J110" s="109" t="s">
        <v>784</v>
      </c>
      <c r="K110" s="117" t="s">
        <v>66</v>
      </c>
      <c r="L110" s="109" t="s">
        <v>290</v>
      </c>
      <c r="M110" s="117" t="s">
        <v>276</v>
      </c>
      <c r="N110" s="118">
        <v>45283</v>
      </c>
      <c r="O110" s="129" t="s">
        <v>294</v>
      </c>
      <c r="P110" s="130" t="s">
        <v>111</v>
      </c>
      <c r="Q110" s="130" t="s">
        <v>44</v>
      </c>
      <c r="R110" s="60">
        <v>45283</v>
      </c>
    </row>
    <row r="111" spans="1:18" s="31" customFormat="1" x14ac:dyDescent="0.25">
      <c r="A111" s="30">
        <v>100</v>
      </c>
      <c r="B111" s="114">
        <v>99</v>
      </c>
      <c r="C111" s="98" t="s">
        <v>298</v>
      </c>
      <c r="D111" s="99" t="s">
        <v>117</v>
      </c>
      <c r="E111" s="60">
        <v>37595</v>
      </c>
      <c r="F111" s="65">
        <f t="shared" si="3"/>
        <v>5</v>
      </c>
      <c r="G111" s="65">
        <f t="shared" si="4"/>
        <v>12</v>
      </c>
      <c r="H111" s="30">
        <f t="shared" si="5"/>
        <v>2002</v>
      </c>
      <c r="I111" s="109" t="s">
        <v>297</v>
      </c>
      <c r="J111" s="109" t="s">
        <v>778</v>
      </c>
      <c r="K111" s="117" t="s">
        <v>66</v>
      </c>
      <c r="L111" s="109" t="s">
        <v>135</v>
      </c>
      <c r="M111" s="117" t="s">
        <v>181</v>
      </c>
      <c r="N111" s="118">
        <v>45283</v>
      </c>
      <c r="O111" s="129" t="s">
        <v>294</v>
      </c>
      <c r="P111" s="130" t="s">
        <v>111</v>
      </c>
      <c r="Q111" s="130" t="s">
        <v>44</v>
      </c>
      <c r="R111" s="60">
        <v>45283</v>
      </c>
    </row>
    <row r="112" spans="1:18" s="31" customFormat="1" x14ac:dyDescent="0.25">
      <c r="A112" s="30">
        <v>101</v>
      </c>
      <c r="B112" s="114">
        <v>100</v>
      </c>
      <c r="C112" s="98" t="s">
        <v>450</v>
      </c>
      <c r="D112" s="99" t="s">
        <v>80</v>
      </c>
      <c r="E112" s="60">
        <v>37610</v>
      </c>
      <c r="F112" s="65">
        <f t="shared" si="3"/>
        <v>20</v>
      </c>
      <c r="G112" s="65">
        <f t="shared" si="4"/>
        <v>12</v>
      </c>
      <c r="H112" s="30">
        <f t="shared" si="5"/>
        <v>2002</v>
      </c>
      <c r="I112" s="109" t="s">
        <v>449</v>
      </c>
      <c r="J112" s="109" t="s">
        <v>865</v>
      </c>
      <c r="K112" s="117" t="s">
        <v>71</v>
      </c>
      <c r="L112" s="109" t="s">
        <v>159</v>
      </c>
      <c r="M112" s="117" t="s">
        <v>181</v>
      </c>
      <c r="N112" s="118">
        <v>45283</v>
      </c>
      <c r="O112" s="129" t="s">
        <v>294</v>
      </c>
      <c r="P112" s="130" t="s">
        <v>111</v>
      </c>
      <c r="Q112" s="131" t="s">
        <v>39</v>
      </c>
      <c r="R112" s="60">
        <v>45283</v>
      </c>
    </row>
    <row r="113" spans="1:18" s="31" customFormat="1" x14ac:dyDescent="0.25">
      <c r="A113" s="30">
        <v>102</v>
      </c>
      <c r="B113" s="114">
        <v>101</v>
      </c>
      <c r="C113" s="98" t="s">
        <v>140</v>
      </c>
      <c r="D113" s="99" t="s">
        <v>546</v>
      </c>
      <c r="E113" s="60">
        <v>37475</v>
      </c>
      <c r="F113" s="65">
        <f t="shared" si="3"/>
        <v>7</v>
      </c>
      <c r="G113" s="65">
        <f t="shared" si="4"/>
        <v>8</v>
      </c>
      <c r="H113" s="30">
        <f t="shared" si="5"/>
        <v>2002</v>
      </c>
      <c r="I113" s="109" t="s">
        <v>545</v>
      </c>
      <c r="J113" s="109" t="s">
        <v>919</v>
      </c>
      <c r="K113" s="117" t="s">
        <v>66</v>
      </c>
      <c r="L113" s="109" t="s">
        <v>135</v>
      </c>
      <c r="M113" s="117" t="s">
        <v>181</v>
      </c>
      <c r="N113" s="118">
        <v>45283</v>
      </c>
      <c r="O113" s="129" t="s">
        <v>294</v>
      </c>
      <c r="P113" s="130" t="s">
        <v>111</v>
      </c>
      <c r="Q113" s="130" t="s">
        <v>46</v>
      </c>
      <c r="R113" s="60">
        <v>45283</v>
      </c>
    </row>
    <row r="114" spans="1:18" s="31" customFormat="1" x14ac:dyDescent="0.25">
      <c r="A114" s="30">
        <v>103</v>
      </c>
      <c r="B114" s="114">
        <v>102</v>
      </c>
      <c r="C114" s="98" t="s">
        <v>473</v>
      </c>
      <c r="D114" s="99" t="s">
        <v>62</v>
      </c>
      <c r="E114" s="60">
        <v>37528</v>
      </c>
      <c r="F114" s="65">
        <f t="shared" si="3"/>
        <v>29</v>
      </c>
      <c r="G114" s="65">
        <f t="shared" si="4"/>
        <v>9</v>
      </c>
      <c r="H114" s="30">
        <f t="shared" si="5"/>
        <v>2002</v>
      </c>
      <c r="I114" s="109" t="s">
        <v>472</v>
      </c>
      <c r="J114" s="109" t="s">
        <v>879</v>
      </c>
      <c r="K114" s="117" t="s">
        <v>51</v>
      </c>
      <c r="L114" s="109" t="s">
        <v>121</v>
      </c>
      <c r="M114" s="117" t="s">
        <v>181</v>
      </c>
      <c r="N114" s="118">
        <v>45283</v>
      </c>
      <c r="O114" s="129" t="s">
        <v>294</v>
      </c>
      <c r="P114" s="130" t="s">
        <v>111</v>
      </c>
      <c r="Q114" s="131" t="s">
        <v>39</v>
      </c>
      <c r="R114" s="60">
        <v>45283</v>
      </c>
    </row>
    <row r="115" spans="1:18" s="31" customFormat="1" x14ac:dyDescent="0.25">
      <c r="A115" s="30">
        <v>104</v>
      </c>
      <c r="B115" s="114">
        <v>103</v>
      </c>
      <c r="C115" s="98" t="s">
        <v>158</v>
      </c>
      <c r="D115" s="99" t="s">
        <v>460</v>
      </c>
      <c r="E115" s="60">
        <v>36914</v>
      </c>
      <c r="F115" s="65">
        <f t="shared" si="3"/>
        <v>23</v>
      </c>
      <c r="G115" s="65">
        <f t="shared" si="4"/>
        <v>1</v>
      </c>
      <c r="H115" s="30">
        <f t="shared" si="5"/>
        <v>2001</v>
      </c>
      <c r="I115" s="109" t="s">
        <v>459</v>
      </c>
      <c r="J115" s="109" t="s">
        <v>872</v>
      </c>
      <c r="K115" s="117" t="s">
        <v>56</v>
      </c>
      <c r="L115" s="109" t="s">
        <v>106</v>
      </c>
      <c r="M115" s="117" t="s">
        <v>180</v>
      </c>
      <c r="N115" s="118">
        <v>45283</v>
      </c>
      <c r="O115" s="129" t="s">
        <v>294</v>
      </c>
      <c r="P115" s="130" t="s">
        <v>111</v>
      </c>
      <c r="Q115" s="131" t="s">
        <v>39</v>
      </c>
      <c r="R115" s="60">
        <v>45283</v>
      </c>
    </row>
    <row r="116" spans="1:18" s="31" customFormat="1" x14ac:dyDescent="0.25">
      <c r="A116" s="30">
        <v>105</v>
      </c>
      <c r="B116" s="114">
        <v>104</v>
      </c>
      <c r="C116" s="98" t="s">
        <v>230</v>
      </c>
      <c r="D116" s="99" t="s">
        <v>82</v>
      </c>
      <c r="E116" s="60">
        <v>36558</v>
      </c>
      <c r="F116" s="65">
        <f t="shared" si="3"/>
        <v>2</v>
      </c>
      <c r="G116" s="65">
        <f t="shared" si="4"/>
        <v>2</v>
      </c>
      <c r="H116" s="30">
        <f t="shared" si="5"/>
        <v>2000</v>
      </c>
      <c r="I116" s="109" t="s">
        <v>229</v>
      </c>
      <c r="J116" s="109" t="s">
        <v>261</v>
      </c>
      <c r="K116" s="117" t="s">
        <v>56</v>
      </c>
      <c r="L116" s="109" t="s">
        <v>183</v>
      </c>
      <c r="M116" s="117" t="s">
        <v>182</v>
      </c>
      <c r="N116" s="118">
        <v>45283</v>
      </c>
      <c r="O116" s="129" t="s">
        <v>294</v>
      </c>
      <c r="P116" s="130" t="s">
        <v>111</v>
      </c>
      <c r="Q116" s="130" t="s">
        <v>40</v>
      </c>
      <c r="R116" s="60">
        <v>45283</v>
      </c>
    </row>
    <row r="117" spans="1:18" s="31" customFormat="1" x14ac:dyDescent="0.25">
      <c r="A117" s="30">
        <v>106</v>
      </c>
      <c r="B117" s="114">
        <v>105</v>
      </c>
      <c r="C117" s="98" t="s">
        <v>238</v>
      </c>
      <c r="D117" s="99" t="s">
        <v>69</v>
      </c>
      <c r="E117" s="60">
        <v>36174</v>
      </c>
      <c r="F117" s="65">
        <f t="shared" si="3"/>
        <v>14</v>
      </c>
      <c r="G117" s="65">
        <f t="shared" si="4"/>
        <v>1</v>
      </c>
      <c r="H117" s="30">
        <f t="shared" si="5"/>
        <v>1999</v>
      </c>
      <c r="I117" s="109" t="s">
        <v>237</v>
      </c>
      <c r="J117" s="109" t="s">
        <v>263</v>
      </c>
      <c r="K117" s="117" t="s">
        <v>71</v>
      </c>
      <c r="L117" s="109" t="s">
        <v>136</v>
      </c>
      <c r="M117" s="117" t="s">
        <v>182</v>
      </c>
      <c r="N117" s="118">
        <v>45283</v>
      </c>
      <c r="O117" s="129" t="s">
        <v>294</v>
      </c>
      <c r="P117" s="130" t="s">
        <v>111</v>
      </c>
      <c r="Q117" s="130" t="s">
        <v>40</v>
      </c>
      <c r="R117" s="60">
        <v>45283</v>
      </c>
    </row>
    <row r="118" spans="1:18" s="31" customFormat="1" x14ac:dyDescent="0.25">
      <c r="A118" s="30">
        <v>107</v>
      </c>
      <c r="B118" s="114">
        <v>106</v>
      </c>
      <c r="C118" s="98" t="s">
        <v>500</v>
      </c>
      <c r="D118" s="99" t="s">
        <v>65</v>
      </c>
      <c r="E118" s="60">
        <v>37452</v>
      </c>
      <c r="F118" s="65">
        <f t="shared" si="3"/>
        <v>15</v>
      </c>
      <c r="G118" s="65">
        <f t="shared" si="4"/>
        <v>7</v>
      </c>
      <c r="H118" s="30">
        <f t="shared" si="5"/>
        <v>2002</v>
      </c>
      <c r="I118" s="109" t="s">
        <v>499</v>
      </c>
      <c r="J118" s="109" t="s">
        <v>893</v>
      </c>
      <c r="K118" s="117" t="s">
        <v>48</v>
      </c>
      <c r="L118" s="109" t="s">
        <v>269</v>
      </c>
      <c r="M118" s="117" t="s">
        <v>181</v>
      </c>
      <c r="N118" s="118">
        <v>45283</v>
      </c>
      <c r="O118" s="129" t="s">
        <v>294</v>
      </c>
      <c r="P118" s="130" t="s">
        <v>111</v>
      </c>
      <c r="Q118" s="130" t="s">
        <v>46</v>
      </c>
      <c r="R118" s="60">
        <v>45283</v>
      </c>
    </row>
    <row r="119" spans="1:18" s="31" customFormat="1" x14ac:dyDescent="0.25">
      <c r="A119" s="30">
        <v>108</v>
      </c>
      <c r="B119" s="114">
        <v>107</v>
      </c>
      <c r="C119" s="98" t="s">
        <v>491</v>
      </c>
      <c r="D119" s="99" t="s">
        <v>176</v>
      </c>
      <c r="E119" s="60">
        <v>37399</v>
      </c>
      <c r="F119" s="65">
        <f t="shared" si="3"/>
        <v>23</v>
      </c>
      <c r="G119" s="65">
        <f t="shared" si="4"/>
        <v>5</v>
      </c>
      <c r="H119" s="30">
        <f t="shared" si="5"/>
        <v>2002</v>
      </c>
      <c r="I119" s="109" t="s">
        <v>490</v>
      </c>
      <c r="J119" s="109" t="s">
        <v>888</v>
      </c>
      <c r="K119" s="117" t="s">
        <v>48</v>
      </c>
      <c r="L119" s="109" t="s">
        <v>269</v>
      </c>
      <c r="M119" s="117" t="s">
        <v>181</v>
      </c>
      <c r="N119" s="118">
        <v>45283</v>
      </c>
      <c r="O119" s="129" t="s">
        <v>294</v>
      </c>
      <c r="P119" s="130" t="s">
        <v>111</v>
      </c>
      <c r="Q119" s="130" t="s">
        <v>46</v>
      </c>
      <c r="R119" s="60">
        <v>45283</v>
      </c>
    </row>
    <row r="120" spans="1:18" s="31" customFormat="1" x14ac:dyDescent="0.25">
      <c r="A120" s="30">
        <v>109</v>
      </c>
      <c r="B120" s="114">
        <v>108</v>
      </c>
      <c r="C120" s="98" t="s">
        <v>534</v>
      </c>
      <c r="D120" s="99" t="s">
        <v>123</v>
      </c>
      <c r="E120" s="60">
        <v>37440</v>
      </c>
      <c r="F120" s="65">
        <f t="shared" si="3"/>
        <v>3</v>
      </c>
      <c r="G120" s="65">
        <f t="shared" si="4"/>
        <v>7</v>
      </c>
      <c r="H120" s="30">
        <f t="shared" si="5"/>
        <v>2002</v>
      </c>
      <c r="I120" s="109" t="s">
        <v>533</v>
      </c>
      <c r="J120" s="109" t="s">
        <v>913</v>
      </c>
      <c r="K120" s="117" t="s">
        <v>48</v>
      </c>
      <c r="L120" s="109" t="s">
        <v>269</v>
      </c>
      <c r="M120" s="117" t="s">
        <v>181</v>
      </c>
      <c r="N120" s="118">
        <v>45283</v>
      </c>
      <c r="O120" s="129" t="s">
        <v>294</v>
      </c>
      <c r="P120" s="130" t="s">
        <v>111</v>
      </c>
      <c r="Q120" s="130" t="s">
        <v>46</v>
      </c>
      <c r="R120" s="60">
        <v>45283</v>
      </c>
    </row>
    <row r="121" spans="1:18" s="31" customFormat="1" x14ac:dyDescent="0.25">
      <c r="A121" s="30">
        <v>110</v>
      </c>
      <c r="B121" s="114">
        <v>109</v>
      </c>
      <c r="C121" s="98" t="s">
        <v>444</v>
      </c>
      <c r="D121" s="99" t="s">
        <v>80</v>
      </c>
      <c r="E121" s="60">
        <v>27776</v>
      </c>
      <c r="F121" s="65">
        <f t="shared" si="3"/>
        <v>17</v>
      </c>
      <c r="G121" s="65">
        <f t="shared" si="4"/>
        <v>1</v>
      </c>
      <c r="H121" s="30">
        <f t="shared" si="5"/>
        <v>1976</v>
      </c>
      <c r="I121" s="109" t="s">
        <v>443</v>
      </c>
      <c r="J121" s="109" t="s">
        <v>858</v>
      </c>
      <c r="K121" s="117" t="s">
        <v>54</v>
      </c>
      <c r="L121" s="109" t="s">
        <v>859</v>
      </c>
      <c r="M121" s="117" t="s">
        <v>860</v>
      </c>
      <c r="N121" s="118">
        <v>45283</v>
      </c>
      <c r="O121" s="129" t="s">
        <v>294</v>
      </c>
      <c r="P121" s="130" t="s">
        <v>111</v>
      </c>
      <c r="Q121" s="131" t="s">
        <v>39</v>
      </c>
      <c r="R121" s="60">
        <v>45283</v>
      </c>
    </row>
    <row r="122" spans="1:18" s="31" customFormat="1" x14ac:dyDescent="0.25">
      <c r="A122" s="30">
        <v>111</v>
      </c>
      <c r="B122" s="114">
        <v>110</v>
      </c>
      <c r="C122" s="98" t="s">
        <v>417</v>
      </c>
      <c r="D122" s="99" t="s">
        <v>98</v>
      </c>
      <c r="E122" s="60">
        <v>37333</v>
      </c>
      <c r="F122" s="65">
        <f t="shared" si="3"/>
        <v>18</v>
      </c>
      <c r="G122" s="65">
        <f t="shared" si="4"/>
        <v>3</v>
      </c>
      <c r="H122" s="30">
        <f t="shared" si="5"/>
        <v>2002</v>
      </c>
      <c r="I122" s="109" t="s">
        <v>416</v>
      </c>
      <c r="J122" s="109" t="s">
        <v>843</v>
      </c>
      <c r="K122" s="117" t="s">
        <v>51</v>
      </c>
      <c r="L122" s="109" t="s">
        <v>121</v>
      </c>
      <c r="M122" s="117" t="s">
        <v>181</v>
      </c>
      <c r="N122" s="118">
        <v>45283</v>
      </c>
      <c r="O122" s="129" t="s">
        <v>294</v>
      </c>
      <c r="P122" s="130" t="s">
        <v>111</v>
      </c>
      <c r="Q122" s="130" t="s">
        <v>40</v>
      </c>
      <c r="R122" s="60">
        <v>45283</v>
      </c>
    </row>
    <row r="123" spans="1:18" s="31" customFormat="1" x14ac:dyDescent="0.25">
      <c r="A123" s="30">
        <v>112</v>
      </c>
      <c r="B123" s="114">
        <v>111</v>
      </c>
      <c r="C123" s="98" t="s">
        <v>169</v>
      </c>
      <c r="D123" s="99" t="s">
        <v>98</v>
      </c>
      <c r="E123" s="60">
        <v>37550</v>
      </c>
      <c r="F123" s="65">
        <f t="shared" si="3"/>
        <v>21</v>
      </c>
      <c r="G123" s="65">
        <f t="shared" si="4"/>
        <v>10</v>
      </c>
      <c r="H123" s="30">
        <f t="shared" si="5"/>
        <v>2002</v>
      </c>
      <c r="I123" s="109" t="s">
        <v>418</v>
      </c>
      <c r="J123" s="109" t="s">
        <v>844</v>
      </c>
      <c r="K123" s="117" t="s">
        <v>51</v>
      </c>
      <c r="L123" s="109" t="s">
        <v>121</v>
      </c>
      <c r="M123" s="117" t="s">
        <v>181</v>
      </c>
      <c r="N123" s="118">
        <v>45283</v>
      </c>
      <c r="O123" s="129" t="s">
        <v>294</v>
      </c>
      <c r="P123" s="130" t="s">
        <v>111</v>
      </c>
      <c r="Q123" s="130" t="s">
        <v>40</v>
      </c>
      <c r="R123" s="60">
        <v>45283</v>
      </c>
    </row>
    <row r="124" spans="1:18" s="31" customFormat="1" x14ac:dyDescent="0.25">
      <c r="A124" s="30">
        <v>113</v>
      </c>
      <c r="B124" s="114">
        <v>112</v>
      </c>
      <c r="C124" s="98" t="s">
        <v>532</v>
      </c>
      <c r="D124" s="99" t="s">
        <v>49</v>
      </c>
      <c r="E124" s="60">
        <v>37415</v>
      </c>
      <c r="F124" s="65">
        <f t="shared" si="3"/>
        <v>8</v>
      </c>
      <c r="G124" s="65">
        <f t="shared" si="4"/>
        <v>6</v>
      </c>
      <c r="H124" s="30">
        <f t="shared" si="5"/>
        <v>2002</v>
      </c>
      <c r="I124" s="109" t="s">
        <v>531</v>
      </c>
      <c r="J124" s="109" t="s">
        <v>912</v>
      </c>
      <c r="K124" s="117" t="s">
        <v>51</v>
      </c>
      <c r="L124" s="109" t="s">
        <v>121</v>
      </c>
      <c r="M124" s="117" t="s">
        <v>181</v>
      </c>
      <c r="N124" s="118">
        <v>45283</v>
      </c>
      <c r="O124" s="129" t="s">
        <v>294</v>
      </c>
      <c r="P124" s="130" t="s">
        <v>111</v>
      </c>
      <c r="Q124" s="130" t="s">
        <v>46</v>
      </c>
      <c r="R124" s="60">
        <v>45283</v>
      </c>
    </row>
    <row r="125" spans="1:18" s="31" customFormat="1" x14ac:dyDescent="0.25">
      <c r="A125" s="30">
        <v>114</v>
      </c>
      <c r="B125" s="114">
        <v>113</v>
      </c>
      <c r="C125" s="98" t="s">
        <v>377</v>
      </c>
      <c r="D125" s="99" t="s">
        <v>64</v>
      </c>
      <c r="E125" s="60">
        <v>37592</v>
      </c>
      <c r="F125" s="65">
        <f t="shared" si="3"/>
        <v>2</v>
      </c>
      <c r="G125" s="65">
        <f t="shared" si="4"/>
        <v>12</v>
      </c>
      <c r="H125" s="30">
        <f t="shared" si="5"/>
        <v>2002</v>
      </c>
      <c r="I125" s="109" t="s">
        <v>507</v>
      </c>
      <c r="J125" s="109" t="s">
        <v>897</v>
      </c>
      <c r="K125" s="117" t="s">
        <v>51</v>
      </c>
      <c r="L125" s="109" t="s">
        <v>121</v>
      </c>
      <c r="M125" s="117" t="s">
        <v>181</v>
      </c>
      <c r="N125" s="118">
        <v>45283</v>
      </c>
      <c r="O125" s="129" t="s">
        <v>294</v>
      </c>
      <c r="P125" s="130" t="s">
        <v>111</v>
      </c>
      <c r="Q125" s="130" t="s">
        <v>46</v>
      </c>
      <c r="R125" s="60">
        <v>45283</v>
      </c>
    </row>
    <row r="126" spans="1:18" s="31" customFormat="1" x14ac:dyDescent="0.25">
      <c r="A126" s="30">
        <v>115</v>
      </c>
      <c r="B126" s="114">
        <v>114</v>
      </c>
      <c r="C126" s="98" t="s">
        <v>143</v>
      </c>
      <c r="D126" s="99" t="s">
        <v>119</v>
      </c>
      <c r="E126" s="60">
        <v>37336</v>
      </c>
      <c r="F126" s="65">
        <f t="shared" si="3"/>
        <v>21</v>
      </c>
      <c r="G126" s="65">
        <f t="shared" si="4"/>
        <v>3</v>
      </c>
      <c r="H126" s="30">
        <f t="shared" si="5"/>
        <v>2002</v>
      </c>
      <c r="I126" s="109" t="s">
        <v>379</v>
      </c>
      <c r="J126" s="109" t="s">
        <v>822</v>
      </c>
      <c r="K126" s="117" t="s">
        <v>63</v>
      </c>
      <c r="L126" s="109" t="s">
        <v>287</v>
      </c>
      <c r="M126" s="117" t="s">
        <v>181</v>
      </c>
      <c r="N126" s="118">
        <v>45283</v>
      </c>
      <c r="O126" s="129" t="s">
        <v>294</v>
      </c>
      <c r="P126" s="130" t="s">
        <v>111</v>
      </c>
      <c r="Q126" s="131" t="s">
        <v>41</v>
      </c>
      <c r="R126" s="60">
        <v>45283</v>
      </c>
    </row>
    <row r="127" spans="1:18" s="31" customFormat="1" x14ac:dyDescent="0.25">
      <c r="A127" s="30">
        <v>116</v>
      </c>
      <c r="B127" s="114">
        <v>115</v>
      </c>
      <c r="C127" s="98" t="s">
        <v>133</v>
      </c>
      <c r="D127" s="99" t="s">
        <v>134</v>
      </c>
      <c r="E127" s="60">
        <v>36872</v>
      </c>
      <c r="F127" s="65">
        <f t="shared" si="3"/>
        <v>12</v>
      </c>
      <c r="G127" s="65">
        <f t="shared" si="4"/>
        <v>12</v>
      </c>
      <c r="H127" s="30">
        <f t="shared" si="5"/>
        <v>2000</v>
      </c>
      <c r="I127" s="109" t="s">
        <v>440</v>
      </c>
      <c r="J127" s="109" t="s">
        <v>856</v>
      </c>
      <c r="K127" s="117" t="s">
        <v>56</v>
      </c>
      <c r="L127" s="109" t="s">
        <v>183</v>
      </c>
      <c r="M127" s="117" t="s">
        <v>182</v>
      </c>
      <c r="N127" s="118">
        <v>45283</v>
      </c>
      <c r="O127" s="129" t="s">
        <v>294</v>
      </c>
      <c r="P127" s="130" t="s">
        <v>111</v>
      </c>
      <c r="Q127" s="131" t="s">
        <v>39</v>
      </c>
      <c r="R127" s="60">
        <v>45283</v>
      </c>
    </row>
    <row r="128" spans="1:18" s="31" customFormat="1" x14ac:dyDescent="0.25">
      <c r="A128" s="30">
        <v>117</v>
      </c>
      <c r="B128" s="114">
        <v>116</v>
      </c>
      <c r="C128" s="98" t="s">
        <v>221</v>
      </c>
      <c r="D128" s="99" t="s">
        <v>69</v>
      </c>
      <c r="E128" s="60">
        <v>37495</v>
      </c>
      <c r="F128" s="65">
        <f t="shared" si="3"/>
        <v>27</v>
      </c>
      <c r="G128" s="65">
        <f t="shared" si="4"/>
        <v>8</v>
      </c>
      <c r="H128" s="30">
        <f t="shared" si="5"/>
        <v>2002</v>
      </c>
      <c r="I128" s="109" t="s">
        <v>413</v>
      </c>
      <c r="J128" s="109" t="s">
        <v>840</v>
      </c>
      <c r="K128" s="117" t="s">
        <v>57</v>
      </c>
      <c r="L128" s="109" t="s">
        <v>139</v>
      </c>
      <c r="M128" s="117" t="s">
        <v>181</v>
      </c>
      <c r="N128" s="118">
        <v>45283</v>
      </c>
      <c r="O128" s="129" t="s">
        <v>294</v>
      </c>
      <c r="P128" s="130" t="s">
        <v>111</v>
      </c>
      <c r="Q128" s="130" t="s">
        <v>40</v>
      </c>
      <c r="R128" s="60">
        <v>45283</v>
      </c>
    </row>
    <row r="129" spans="1:18" s="31" customFormat="1" x14ac:dyDescent="0.25">
      <c r="A129" s="30">
        <v>118</v>
      </c>
      <c r="B129" s="114">
        <v>117</v>
      </c>
      <c r="C129" s="98" t="s">
        <v>511</v>
      </c>
      <c r="D129" s="99" t="s">
        <v>512</v>
      </c>
      <c r="E129" s="60">
        <v>37145</v>
      </c>
      <c r="F129" s="65">
        <f t="shared" si="3"/>
        <v>11</v>
      </c>
      <c r="G129" s="65">
        <f t="shared" si="4"/>
        <v>9</v>
      </c>
      <c r="H129" s="30">
        <f t="shared" si="5"/>
        <v>2001</v>
      </c>
      <c r="I129" s="109" t="s">
        <v>510</v>
      </c>
      <c r="J129" s="109" t="s">
        <v>899</v>
      </c>
      <c r="K129" s="117" t="s">
        <v>152</v>
      </c>
      <c r="L129" s="109" t="s">
        <v>185</v>
      </c>
      <c r="M129" s="117" t="s">
        <v>186</v>
      </c>
      <c r="N129" s="118">
        <v>45283</v>
      </c>
      <c r="O129" s="129" t="s">
        <v>294</v>
      </c>
      <c r="P129" s="130" t="s">
        <v>111</v>
      </c>
      <c r="Q129" s="130" t="s">
        <v>46</v>
      </c>
      <c r="R129" s="60">
        <v>45283</v>
      </c>
    </row>
    <row r="130" spans="1:18" s="31" customFormat="1" x14ac:dyDescent="0.25">
      <c r="A130" s="30">
        <v>119</v>
      </c>
      <c r="B130" s="114">
        <v>118</v>
      </c>
      <c r="C130" s="98" t="s">
        <v>396</v>
      </c>
      <c r="D130" s="99" t="s">
        <v>78</v>
      </c>
      <c r="E130" s="60">
        <v>37469</v>
      </c>
      <c r="F130" s="65">
        <f t="shared" si="3"/>
        <v>1</v>
      </c>
      <c r="G130" s="65">
        <f t="shared" si="4"/>
        <v>8</v>
      </c>
      <c r="H130" s="30">
        <f t="shared" si="5"/>
        <v>2002</v>
      </c>
      <c r="I130" s="109" t="s">
        <v>395</v>
      </c>
      <c r="J130" s="109" t="s">
        <v>830</v>
      </c>
      <c r="K130" s="117" t="s">
        <v>71</v>
      </c>
      <c r="L130" s="109" t="s">
        <v>159</v>
      </c>
      <c r="M130" s="117" t="s">
        <v>181</v>
      </c>
      <c r="N130" s="118">
        <v>45283</v>
      </c>
      <c r="O130" s="129" t="s">
        <v>294</v>
      </c>
      <c r="P130" s="130" t="s">
        <v>111</v>
      </c>
      <c r="Q130" s="131" t="s">
        <v>41</v>
      </c>
      <c r="R130" s="60">
        <v>45283</v>
      </c>
    </row>
    <row r="131" spans="1:18" s="31" customFormat="1" x14ac:dyDescent="0.25">
      <c r="A131" s="30">
        <v>120</v>
      </c>
      <c r="B131" s="114">
        <v>119</v>
      </c>
      <c r="C131" s="98" t="s">
        <v>340</v>
      </c>
      <c r="D131" s="99" t="s">
        <v>79</v>
      </c>
      <c r="E131" s="60">
        <v>36826</v>
      </c>
      <c r="F131" s="65">
        <f t="shared" si="3"/>
        <v>27</v>
      </c>
      <c r="G131" s="65">
        <f t="shared" si="4"/>
        <v>10</v>
      </c>
      <c r="H131" s="30">
        <f t="shared" si="5"/>
        <v>2000</v>
      </c>
      <c r="I131" s="109" t="s">
        <v>339</v>
      </c>
      <c r="J131" s="109" t="s">
        <v>800</v>
      </c>
      <c r="K131" s="117" t="s">
        <v>57</v>
      </c>
      <c r="L131" s="109" t="s">
        <v>102</v>
      </c>
      <c r="M131" s="117" t="s">
        <v>180</v>
      </c>
      <c r="N131" s="118">
        <v>45283</v>
      </c>
      <c r="O131" s="129" t="s">
        <v>294</v>
      </c>
      <c r="P131" s="130" t="s">
        <v>111</v>
      </c>
      <c r="Q131" s="130" t="s">
        <v>44</v>
      </c>
      <c r="R131" s="60">
        <v>45283</v>
      </c>
    </row>
    <row r="132" spans="1:18" s="31" customFormat="1" x14ac:dyDescent="0.25">
      <c r="A132" s="30">
        <v>121</v>
      </c>
      <c r="B132" s="114">
        <v>120</v>
      </c>
      <c r="C132" s="98" t="s">
        <v>428</v>
      </c>
      <c r="D132" s="99" t="s">
        <v>74</v>
      </c>
      <c r="E132" s="60">
        <v>37502</v>
      </c>
      <c r="F132" s="65">
        <f t="shared" si="3"/>
        <v>3</v>
      </c>
      <c r="G132" s="65">
        <f t="shared" si="4"/>
        <v>9</v>
      </c>
      <c r="H132" s="30">
        <f t="shared" si="5"/>
        <v>2002</v>
      </c>
      <c r="I132" s="109" t="s">
        <v>427</v>
      </c>
      <c r="J132" s="109" t="s">
        <v>849</v>
      </c>
      <c r="K132" s="117" t="s">
        <v>90</v>
      </c>
      <c r="L132" s="109" t="s">
        <v>273</v>
      </c>
      <c r="M132" s="117" t="s">
        <v>181</v>
      </c>
      <c r="N132" s="118">
        <v>45283</v>
      </c>
      <c r="O132" s="129" t="s">
        <v>294</v>
      </c>
      <c r="P132" s="130" t="s">
        <v>111</v>
      </c>
      <c r="Q132" s="130" t="s">
        <v>40</v>
      </c>
      <c r="R132" s="60">
        <v>45283</v>
      </c>
    </row>
    <row r="133" spans="1:18" s="32" customFormat="1" x14ac:dyDescent="0.25">
      <c r="A133" s="30">
        <v>122</v>
      </c>
      <c r="B133" s="114">
        <v>121</v>
      </c>
      <c r="C133" s="98" t="s">
        <v>398</v>
      </c>
      <c r="D133" s="99" t="s">
        <v>129</v>
      </c>
      <c r="E133" s="60">
        <v>37550</v>
      </c>
      <c r="F133" s="65">
        <f t="shared" si="3"/>
        <v>21</v>
      </c>
      <c r="G133" s="65">
        <f t="shared" si="4"/>
        <v>10</v>
      </c>
      <c r="H133" s="30">
        <f t="shared" si="5"/>
        <v>2002</v>
      </c>
      <c r="I133" s="109" t="s">
        <v>431</v>
      </c>
      <c r="J133" s="109" t="s">
        <v>851</v>
      </c>
      <c r="K133" s="117" t="s">
        <v>90</v>
      </c>
      <c r="L133" s="109" t="s">
        <v>273</v>
      </c>
      <c r="M133" s="117" t="s">
        <v>181</v>
      </c>
      <c r="N133" s="118">
        <v>45283</v>
      </c>
      <c r="O133" s="129" t="s">
        <v>294</v>
      </c>
      <c r="P133" s="130" t="s">
        <v>111</v>
      </c>
      <c r="Q133" s="130" t="s">
        <v>40</v>
      </c>
      <c r="R133" s="60">
        <v>45283</v>
      </c>
    </row>
    <row r="134" spans="1:18" s="31" customFormat="1" x14ac:dyDescent="0.25">
      <c r="A134" s="30">
        <v>123</v>
      </c>
      <c r="B134" s="114">
        <v>122</v>
      </c>
      <c r="C134" s="98" t="s">
        <v>524</v>
      </c>
      <c r="D134" s="99" t="s">
        <v>525</v>
      </c>
      <c r="E134" s="60">
        <v>37549</v>
      </c>
      <c r="F134" s="65">
        <f t="shared" si="3"/>
        <v>20</v>
      </c>
      <c r="G134" s="65">
        <f t="shared" si="4"/>
        <v>10</v>
      </c>
      <c r="H134" s="30">
        <f t="shared" si="5"/>
        <v>2002</v>
      </c>
      <c r="I134" s="109" t="s">
        <v>523</v>
      </c>
      <c r="J134" s="109" t="s">
        <v>908</v>
      </c>
      <c r="K134" s="117" t="s">
        <v>90</v>
      </c>
      <c r="L134" s="109" t="s">
        <v>273</v>
      </c>
      <c r="M134" s="117" t="s">
        <v>181</v>
      </c>
      <c r="N134" s="118">
        <v>45283</v>
      </c>
      <c r="O134" s="129" t="s">
        <v>294</v>
      </c>
      <c r="P134" s="130" t="s">
        <v>111</v>
      </c>
      <c r="Q134" s="130" t="s">
        <v>46</v>
      </c>
      <c r="R134" s="60">
        <v>45283</v>
      </c>
    </row>
    <row r="135" spans="1:18" s="31" customFormat="1" x14ac:dyDescent="0.25">
      <c r="A135" s="30">
        <v>124</v>
      </c>
      <c r="B135" s="114">
        <v>123</v>
      </c>
      <c r="C135" s="98" t="s">
        <v>143</v>
      </c>
      <c r="D135" s="99" t="s">
        <v>168</v>
      </c>
      <c r="E135" s="60">
        <v>37936</v>
      </c>
      <c r="F135" s="65">
        <f t="shared" si="3"/>
        <v>11</v>
      </c>
      <c r="G135" s="65">
        <f t="shared" si="4"/>
        <v>11</v>
      </c>
      <c r="H135" s="30">
        <f t="shared" si="5"/>
        <v>2003</v>
      </c>
      <c r="I135" s="109" t="s">
        <v>435</v>
      </c>
      <c r="J135" s="109" t="s">
        <v>853</v>
      </c>
      <c r="K135" s="117" t="s">
        <v>57</v>
      </c>
      <c r="L135" s="109" t="s">
        <v>286</v>
      </c>
      <c r="M135" s="117" t="s">
        <v>276</v>
      </c>
      <c r="N135" s="118">
        <v>45283</v>
      </c>
      <c r="O135" s="129" t="s">
        <v>294</v>
      </c>
      <c r="P135" s="130" t="s">
        <v>111</v>
      </c>
      <c r="Q135" s="130" t="s">
        <v>40</v>
      </c>
      <c r="R135" s="60">
        <v>45283</v>
      </c>
    </row>
    <row r="136" spans="1:18" s="31" customFormat="1" x14ac:dyDescent="0.25">
      <c r="A136" s="30">
        <v>125</v>
      </c>
      <c r="B136" s="114">
        <v>124</v>
      </c>
      <c r="C136" s="98" t="s">
        <v>489</v>
      </c>
      <c r="D136" s="99" t="s">
        <v>55</v>
      </c>
      <c r="E136" s="60">
        <v>37501</v>
      </c>
      <c r="F136" s="65">
        <f t="shared" si="3"/>
        <v>2</v>
      </c>
      <c r="G136" s="65">
        <f t="shared" si="4"/>
        <v>9</v>
      </c>
      <c r="H136" s="30">
        <f t="shared" si="5"/>
        <v>2002</v>
      </c>
      <c r="I136" s="109" t="s">
        <v>488</v>
      </c>
      <c r="J136" s="109" t="s">
        <v>887</v>
      </c>
      <c r="K136" s="117" t="s">
        <v>63</v>
      </c>
      <c r="L136" s="109" t="s">
        <v>810</v>
      </c>
      <c r="M136" s="117" t="s">
        <v>181</v>
      </c>
      <c r="N136" s="118">
        <v>45283</v>
      </c>
      <c r="O136" s="129" t="s">
        <v>294</v>
      </c>
      <c r="P136" s="130" t="s">
        <v>111</v>
      </c>
      <c r="Q136" s="130" t="s">
        <v>46</v>
      </c>
      <c r="R136" s="60">
        <v>45283</v>
      </c>
    </row>
    <row r="137" spans="1:18" s="31" customFormat="1" x14ac:dyDescent="0.25">
      <c r="A137" s="30">
        <v>126</v>
      </c>
      <c r="B137" s="114">
        <v>125</v>
      </c>
      <c r="C137" s="98" t="s">
        <v>243</v>
      </c>
      <c r="D137" s="99" t="s">
        <v>50</v>
      </c>
      <c r="E137" s="60">
        <v>37386</v>
      </c>
      <c r="F137" s="65">
        <f t="shared" si="3"/>
        <v>10</v>
      </c>
      <c r="G137" s="65">
        <f t="shared" si="4"/>
        <v>5</v>
      </c>
      <c r="H137" s="30">
        <f t="shared" si="5"/>
        <v>2002</v>
      </c>
      <c r="I137" s="109" t="s">
        <v>307</v>
      </c>
      <c r="J137" s="109" t="s">
        <v>783</v>
      </c>
      <c r="K137" s="117" t="s">
        <v>61</v>
      </c>
      <c r="L137" s="109" t="s">
        <v>272</v>
      </c>
      <c r="M137" s="117" t="s">
        <v>181</v>
      </c>
      <c r="N137" s="118">
        <v>45283</v>
      </c>
      <c r="O137" s="129" t="s">
        <v>294</v>
      </c>
      <c r="P137" s="130" t="s">
        <v>111</v>
      </c>
      <c r="Q137" s="130" t="s">
        <v>44</v>
      </c>
      <c r="R137" s="60">
        <v>45283</v>
      </c>
    </row>
    <row r="138" spans="1:18" s="31" customFormat="1" x14ac:dyDescent="0.25">
      <c r="A138" s="30">
        <v>127</v>
      </c>
      <c r="B138" s="114">
        <v>126</v>
      </c>
      <c r="C138" s="98" t="s">
        <v>303</v>
      </c>
      <c r="D138" s="99" t="s">
        <v>304</v>
      </c>
      <c r="E138" s="60">
        <v>37183</v>
      </c>
      <c r="F138" s="65">
        <f t="shared" si="3"/>
        <v>19</v>
      </c>
      <c r="G138" s="65">
        <f t="shared" si="4"/>
        <v>10</v>
      </c>
      <c r="H138" s="30">
        <f t="shared" si="5"/>
        <v>2001</v>
      </c>
      <c r="I138" s="109" t="s">
        <v>302</v>
      </c>
      <c r="J138" s="109" t="s">
        <v>781</v>
      </c>
      <c r="K138" s="117" t="s">
        <v>61</v>
      </c>
      <c r="L138" s="109" t="s">
        <v>272</v>
      </c>
      <c r="M138" s="117" t="s">
        <v>181</v>
      </c>
      <c r="N138" s="118">
        <v>45283</v>
      </c>
      <c r="O138" s="129" t="s">
        <v>294</v>
      </c>
      <c r="P138" s="130" t="s">
        <v>111</v>
      </c>
      <c r="Q138" s="130" t="s">
        <v>44</v>
      </c>
      <c r="R138" s="60">
        <v>45283</v>
      </c>
    </row>
    <row r="139" spans="1:18" s="31" customFormat="1" x14ac:dyDescent="0.25">
      <c r="A139" s="30">
        <v>128</v>
      </c>
      <c r="B139" s="114">
        <v>127</v>
      </c>
      <c r="C139" s="98" t="s">
        <v>357</v>
      </c>
      <c r="D139" s="99" t="s">
        <v>163</v>
      </c>
      <c r="E139" s="60">
        <v>37603</v>
      </c>
      <c r="F139" s="65">
        <f t="shared" si="3"/>
        <v>13</v>
      </c>
      <c r="G139" s="65">
        <f t="shared" si="4"/>
        <v>12</v>
      </c>
      <c r="H139" s="30">
        <f t="shared" si="5"/>
        <v>2002</v>
      </c>
      <c r="I139" s="109" t="s">
        <v>356</v>
      </c>
      <c r="J139" s="109" t="s">
        <v>809</v>
      </c>
      <c r="K139" s="117" t="s">
        <v>63</v>
      </c>
      <c r="L139" s="109" t="s">
        <v>810</v>
      </c>
      <c r="M139" s="117" t="s">
        <v>181</v>
      </c>
      <c r="N139" s="118">
        <v>45283</v>
      </c>
      <c r="O139" s="129" t="s">
        <v>294</v>
      </c>
      <c r="P139" s="130" t="s">
        <v>111</v>
      </c>
      <c r="Q139" s="131" t="s">
        <v>41</v>
      </c>
      <c r="R139" s="60">
        <v>45283</v>
      </c>
    </row>
    <row r="140" spans="1:18" s="31" customFormat="1" x14ac:dyDescent="0.25">
      <c r="A140" s="30">
        <v>129</v>
      </c>
      <c r="B140" s="114">
        <v>128</v>
      </c>
      <c r="C140" s="98" t="s">
        <v>243</v>
      </c>
      <c r="D140" s="99" t="s">
        <v>59</v>
      </c>
      <c r="E140" s="60">
        <v>37337</v>
      </c>
      <c r="F140" s="65">
        <f t="shared" ref="F140:F203" si="6">DAY(E140)</f>
        <v>22</v>
      </c>
      <c r="G140" s="65">
        <f t="shared" ref="G140:G203" si="7">MONTH(E140)</f>
        <v>3</v>
      </c>
      <c r="H140" s="30">
        <f t="shared" ref="H140:H203" si="8">YEAR(E140)</f>
        <v>2002</v>
      </c>
      <c r="I140" s="109" t="s">
        <v>242</v>
      </c>
      <c r="J140" s="109" t="s">
        <v>265</v>
      </c>
      <c r="K140" s="117" t="s">
        <v>57</v>
      </c>
      <c r="L140" s="109" t="s">
        <v>126</v>
      </c>
      <c r="M140" s="117" t="s">
        <v>181</v>
      </c>
      <c r="N140" s="118">
        <v>45283</v>
      </c>
      <c r="O140" s="129" t="s">
        <v>294</v>
      </c>
      <c r="P140" s="130" t="s">
        <v>111</v>
      </c>
      <c r="Q140" s="130" t="s">
        <v>40</v>
      </c>
      <c r="R140" s="60">
        <v>45283</v>
      </c>
    </row>
    <row r="141" spans="1:18" s="31" customFormat="1" x14ac:dyDescent="0.25">
      <c r="A141" s="30">
        <v>130</v>
      </c>
      <c r="B141" s="114">
        <v>129</v>
      </c>
      <c r="C141" s="98" t="s">
        <v>433</v>
      </c>
      <c r="D141" s="99" t="s">
        <v>434</v>
      </c>
      <c r="E141" s="60">
        <v>37560</v>
      </c>
      <c r="F141" s="65">
        <f t="shared" si="6"/>
        <v>31</v>
      </c>
      <c r="G141" s="65">
        <f t="shared" si="7"/>
        <v>10</v>
      </c>
      <c r="H141" s="30">
        <f t="shared" si="8"/>
        <v>2002</v>
      </c>
      <c r="I141" s="109" t="s">
        <v>432</v>
      </c>
      <c r="J141" s="109" t="s">
        <v>852</v>
      </c>
      <c r="K141" s="117" t="s">
        <v>152</v>
      </c>
      <c r="L141" s="109" t="s">
        <v>270</v>
      </c>
      <c r="M141" s="117" t="s">
        <v>271</v>
      </c>
      <c r="N141" s="118">
        <v>45283</v>
      </c>
      <c r="O141" s="129" t="s">
        <v>294</v>
      </c>
      <c r="P141" s="130" t="s">
        <v>111</v>
      </c>
      <c r="Q141" s="130" t="s">
        <v>40</v>
      </c>
      <c r="R141" s="60">
        <v>45283</v>
      </c>
    </row>
    <row r="142" spans="1:18" s="31" customFormat="1" x14ac:dyDescent="0.25">
      <c r="A142" s="30">
        <v>131</v>
      </c>
      <c r="B142" s="114">
        <v>130</v>
      </c>
      <c r="C142" s="98" t="s">
        <v>462</v>
      </c>
      <c r="D142" s="99" t="s">
        <v>463</v>
      </c>
      <c r="E142" s="60">
        <v>37555</v>
      </c>
      <c r="F142" s="65">
        <f t="shared" si="6"/>
        <v>26</v>
      </c>
      <c r="G142" s="65">
        <f t="shared" si="7"/>
        <v>10</v>
      </c>
      <c r="H142" s="30">
        <f t="shared" si="8"/>
        <v>2002</v>
      </c>
      <c r="I142" s="109" t="s">
        <v>461</v>
      </c>
      <c r="J142" s="109" t="s">
        <v>873</v>
      </c>
      <c r="K142" s="117" t="s">
        <v>152</v>
      </c>
      <c r="L142" s="109" t="s">
        <v>270</v>
      </c>
      <c r="M142" s="117" t="s">
        <v>271</v>
      </c>
      <c r="N142" s="118">
        <v>45283</v>
      </c>
      <c r="O142" s="129" t="s">
        <v>294</v>
      </c>
      <c r="P142" s="130" t="s">
        <v>111</v>
      </c>
      <c r="Q142" s="131" t="s">
        <v>39</v>
      </c>
      <c r="R142" s="60">
        <v>45283</v>
      </c>
    </row>
    <row r="143" spans="1:18" s="31" customFormat="1" x14ac:dyDescent="0.25">
      <c r="A143" s="30">
        <v>132</v>
      </c>
      <c r="B143" s="114">
        <v>131</v>
      </c>
      <c r="C143" s="98" t="s">
        <v>536</v>
      </c>
      <c r="D143" s="99" t="s">
        <v>123</v>
      </c>
      <c r="E143" s="60">
        <v>37976</v>
      </c>
      <c r="F143" s="65">
        <f t="shared" si="6"/>
        <v>21</v>
      </c>
      <c r="G143" s="65">
        <f t="shared" si="7"/>
        <v>12</v>
      </c>
      <c r="H143" s="30">
        <f t="shared" si="8"/>
        <v>2003</v>
      </c>
      <c r="I143" s="109" t="s">
        <v>535</v>
      </c>
      <c r="J143" s="109" t="s">
        <v>914</v>
      </c>
      <c r="K143" s="117" t="s">
        <v>51</v>
      </c>
      <c r="L143" s="109" t="s">
        <v>878</v>
      </c>
      <c r="M143" s="117" t="s">
        <v>276</v>
      </c>
      <c r="N143" s="118">
        <v>45283</v>
      </c>
      <c r="O143" s="129" t="s">
        <v>294</v>
      </c>
      <c r="P143" s="130" t="s">
        <v>111</v>
      </c>
      <c r="Q143" s="130" t="s">
        <v>46</v>
      </c>
      <c r="R143" s="60">
        <v>45283</v>
      </c>
    </row>
    <row r="144" spans="1:18" s="31" customFormat="1" x14ac:dyDescent="0.25">
      <c r="A144" s="30">
        <v>133</v>
      </c>
      <c r="B144" s="114">
        <v>132</v>
      </c>
      <c r="C144" s="98" t="s">
        <v>320</v>
      </c>
      <c r="D144" s="99" t="s">
        <v>189</v>
      </c>
      <c r="E144" s="60">
        <v>37461</v>
      </c>
      <c r="F144" s="65">
        <f t="shared" si="6"/>
        <v>24</v>
      </c>
      <c r="G144" s="65">
        <f t="shared" si="7"/>
        <v>7</v>
      </c>
      <c r="H144" s="30">
        <f t="shared" si="8"/>
        <v>2002</v>
      </c>
      <c r="I144" s="109" t="s">
        <v>319</v>
      </c>
      <c r="J144" s="109" t="s">
        <v>791</v>
      </c>
      <c r="K144" s="117" t="s">
        <v>57</v>
      </c>
      <c r="L144" s="109" t="s">
        <v>139</v>
      </c>
      <c r="M144" s="117" t="s">
        <v>181</v>
      </c>
      <c r="N144" s="118">
        <v>45283</v>
      </c>
      <c r="O144" s="129" t="s">
        <v>294</v>
      </c>
      <c r="P144" s="130" t="s">
        <v>111</v>
      </c>
      <c r="Q144" s="130" t="s">
        <v>44</v>
      </c>
      <c r="R144" s="60">
        <v>45283</v>
      </c>
    </row>
    <row r="145" spans="1:18" s="31" customFormat="1" x14ac:dyDescent="0.25">
      <c r="A145" s="30">
        <v>134</v>
      </c>
      <c r="B145" s="114">
        <v>133</v>
      </c>
      <c r="C145" s="98" t="s">
        <v>170</v>
      </c>
      <c r="D145" s="99" t="s">
        <v>222</v>
      </c>
      <c r="E145" s="60">
        <v>37312</v>
      </c>
      <c r="F145" s="65">
        <f t="shared" si="6"/>
        <v>25</v>
      </c>
      <c r="G145" s="65">
        <f t="shared" si="7"/>
        <v>2</v>
      </c>
      <c r="H145" s="30">
        <f t="shared" si="8"/>
        <v>2002</v>
      </c>
      <c r="I145" s="109" t="s">
        <v>327</v>
      </c>
      <c r="J145" s="109" t="s">
        <v>794</v>
      </c>
      <c r="K145" s="117" t="s">
        <v>71</v>
      </c>
      <c r="L145" s="109" t="s">
        <v>159</v>
      </c>
      <c r="M145" s="117" t="s">
        <v>181</v>
      </c>
      <c r="N145" s="118">
        <v>45283</v>
      </c>
      <c r="O145" s="129" t="s">
        <v>294</v>
      </c>
      <c r="P145" s="130" t="s">
        <v>111</v>
      </c>
      <c r="Q145" s="130" t="s">
        <v>44</v>
      </c>
      <c r="R145" s="60">
        <v>45283</v>
      </c>
    </row>
    <row r="146" spans="1:18" s="31" customFormat="1" x14ac:dyDescent="0.25">
      <c r="A146" s="30">
        <v>135</v>
      </c>
      <c r="B146" s="114">
        <v>134</v>
      </c>
      <c r="C146" s="98" t="s">
        <v>483</v>
      </c>
      <c r="D146" s="99" t="s">
        <v>55</v>
      </c>
      <c r="E146" s="60">
        <v>37735</v>
      </c>
      <c r="F146" s="65">
        <f t="shared" si="6"/>
        <v>24</v>
      </c>
      <c r="G146" s="65">
        <f t="shared" si="7"/>
        <v>4</v>
      </c>
      <c r="H146" s="30">
        <f t="shared" si="8"/>
        <v>2003</v>
      </c>
      <c r="I146" s="109" t="s">
        <v>482</v>
      </c>
      <c r="J146" s="109" t="s">
        <v>884</v>
      </c>
      <c r="K146" s="117" t="s">
        <v>51</v>
      </c>
      <c r="L146" s="109" t="s">
        <v>878</v>
      </c>
      <c r="M146" s="117" t="s">
        <v>276</v>
      </c>
      <c r="N146" s="118">
        <v>45283</v>
      </c>
      <c r="O146" s="129" t="s">
        <v>294</v>
      </c>
      <c r="P146" s="130" t="s">
        <v>111</v>
      </c>
      <c r="Q146" s="131" t="s">
        <v>39</v>
      </c>
      <c r="R146" s="60">
        <v>45283</v>
      </c>
    </row>
    <row r="147" spans="1:18" s="31" customFormat="1" x14ac:dyDescent="0.25">
      <c r="A147" s="30">
        <v>136</v>
      </c>
      <c r="B147" s="114">
        <v>135</v>
      </c>
      <c r="C147" s="98" t="s">
        <v>346</v>
      </c>
      <c r="D147" s="99" t="s">
        <v>89</v>
      </c>
      <c r="E147" s="60">
        <v>37068</v>
      </c>
      <c r="F147" s="65">
        <f t="shared" si="6"/>
        <v>26</v>
      </c>
      <c r="G147" s="65">
        <f t="shared" si="7"/>
        <v>6</v>
      </c>
      <c r="H147" s="30">
        <f t="shared" si="8"/>
        <v>2001</v>
      </c>
      <c r="I147" s="109" t="s">
        <v>345</v>
      </c>
      <c r="J147" s="109" t="s">
        <v>803</v>
      </c>
      <c r="K147" s="117" t="s">
        <v>51</v>
      </c>
      <c r="L147" s="109" t="s">
        <v>99</v>
      </c>
      <c r="M147" s="117" t="s">
        <v>180</v>
      </c>
      <c r="N147" s="118">
        <v>45283</v>
      </c>
      <c r="O147" s="129" t="s">
        <v>294</v>
      </c>
      <c r="P147" s="130" t="s">
        <v>111</v>
      </c>
      <c r="Q147" s="130" t="s">
        <v>44</v>
      </c>
      <c r="R147" s="60">
        <v>45283</v>
      </c>
    </row>
    <row r="148" spans="1:18" s="31" customFormat="1" x14ac:dyDescent="0.25">
      <c r="A148" s="30">
        <v>137</v>
      </c>
      <c r="B148" s="114">
        <v>136</v>
      </c>
      <c r="C148" s="98" t="s">
        <v>540</v>
      </c>
      <c r="D148" s="99" t="s">
        <v>76</v>
      </c>
      <c r="E148" s="60">
        <v>37581</v>
      </c>
      <c r="F148" s="65">
        <f t="shared" si="6"/>
        <v>21</v>
      </c>
      <c r="G148" s="65">
        <f t="shared" si="7"/>
        <v>11</v>
      </c>
      <c r="H148" s="30">
        <f t="shared" si="8"/>
        <v>2002</v>
      </c>
      <c r="I148" s="109" t="s">
        <v>539</v>
      </c>
      <c r="J148" s="109" t="s">
        <v>916</v>
      </c>
      <c r="K148" s="117" t="s">
        <v>61</v>
      </c>
      <c r="L148" s="109" t="s">
        <v>280</v>
      </c>
      <c r="M148" s="117" t="s">
        <v>181</v>
      </c>
      <c r="N148" s="118">
        <v>45283</v>
      </c>
      <c r="O148" s="129" t="s">
        <v>294</v>
      </c>
      <c r="P148" s="130" t="s">
        <v>111</v>
      </c>
      <c r="Q148" s="130" t="s">
        <v>46</v>
      </c>
      <c r="R148" s="60">
        <v>45283</v>
      </c>
    </row>
    <row r="149" spans="1:18" s="31" customFormat="1" x14ac:dyDescent="0.25">
      <c r="A149" s="30">
        <v>138</v>
      </c>
      <c r="B149" s="114">
        <v>137</v>
      </c>
      <c r="C149" s="98" t="s">
        <v>711</v>
      </c>
      <c r="D149" s="99" t="s">
        <v>59</v>
      </c>
      <c r="E149" s="60">
        <v>37469</v>
      </c>
      <c r="F149" s="65">
        <f t="shared" si="6"/>
        <v>1</v>
      </c>
      <c r="G149" s="65">
        <f t="shared" si="7"/>
        <v>8</v>
      </c>
      <c r="H149" s="30">
        <f t="shared" si="8"/>
        <v>2002</v>
      </c>
      <c r="I149" s="109" t="s">
        <v>710</v>
      </c>
      <c r="J149" s="109" t="s">
        <v>1012</v>
      </c>
      <c r="K149" s="117" t="s">
        <v>56</v>
      </c>
      <c r="L149" s="109" t="s">
        <v>275</v>
      </c>
      <c r="M149" s="117" t="s">
        <v>181</v>
      </c>
      <c r="N149" s="118">
        <v>45283</v>
      </c>
      <c r="O149" s="130" t="s">
        <v>295</v>
      </c>
      <c r="P149" s="129" t="s">
        <v>110</v>
      </c>
      <c r="Q149" s="131" t="s">
        <v>39</v>
      </c>
      <c r="R149" s="60">
        <v>45283</v>
      </c>
    </row>
    <row r="150" spans="1:18" s="31" customFormat="1" x14ac:dyDescent="0.25">
      <c r="A150" s="30">
        <v>139</v>
      </c>
      <c r="B150" s="114">
        <v>138</v>
      </c>
      <c r="C150" s="98" t="s">
        <v>593</v>
      </c>
      <c r="D150" s="99" t="s">
        <v>147</v>
      </c>
      <c r="E150" s="60">
        <v>37355</v>
      </c>
      <c r="F150" s="65">
        <f t="shared" si="6"/>
        <v>9</v>
      </c>
      <c r="G150" s="65">
        <f t="shared" si="7"/>
        <v>4</v>
      </c>
      <c r="H150" s="30">
        <f t="shared" si="8"/>
        <v>2002</v>
      </c>
      <c r="I150" s="109" t="s">
        <v>592</v>
      </c>
      <c r="J150" s="109" t="s">
        <v>946</v>
      </c>
      <c r="K150" s="117" t="s">
        <v>71</v>
      </c>
      <c r="L150" s="109" t="s">
        <v>159</v>
      </c>
      <c r="M150" s="117" t="s">
        <v>181</v>
      </c>
      <c r="N150" s="118">
        <v>45283</v>
      </c>
      <c r="O150" s="130" t="s">
        <v>295</v>
      </c>
      <c r="P150" s="129" t="s">
        <v>110</v>
      </c>
      <c r="Q150" s="130" t="s">
        <v>44</v>
      </c>
      <c r="R150" s="60">
        <v>45283</v>
      </c>
    </row>
    <row r="151" spans="1:18" s="31" customFormat="1" x14ac:dyDescent="0.25">
      <c r="A151" s="30">
        <v>140</v>
      </c>
      <c r="B151" s="114">
        <v>139</v>
      </c>
      <c r="C151" s="98" t="s">
        <v>188</v>
      </c>
      <c r="D151" s="99" t="s">
        <v>55</v>
      </c>
      <c r="E151" s="60">
        <v>37557</v>
      </c>
      <c r="F151" s="65">
        <f t="shared" si="6"/>
        <v>28</v>
      </c>
      <c r="G151" s="65">
        <f t="shared" si="7"/>
        <v>10</v>
      </c>
      <c r="H151" s="30">
        <f t="shared" si="8"/>
        <v>2002</v>
      </c>
      <c r="I151" s="109" t="s">
        <v>740</v>
      </c>
      <c r="J151" s="109" t="s">
        <v>1031</v>
      </c>
      <c r="K151" s="117" t="s">
        <v>61</v>
      </c>
      <c r="L151" s="109" t="s">
        <v>280</v>
      </c>
      <c r="M151" s="117" t="s">
        <v>181</v>
      </c>
      <c r="N151" s="118">
        <v>45283</v>
      </c>
      <c r="O151" s="130" t="s">
        <v>295</v>
      </c>
      <c r="P151" s="129" t="s">
        <v>110</v>
      </c>
      <c r="Q151" s="130" t="s">
        <v>46</v>
      </c>
      <c r="R151" s="60">
        <v>45283</v>
      </c>
    </row>
    <row r="152" spans="1:18" s="31" customFormat="1" x14ac:dyDescent="0.25">
      <c r="A152" s="30">
        <v>141</v>
      </c>
      <c r="B152" s="114">
        <v>140</v>
      </c>
      <c r="C152" s="98" t="s">
        <v>598</v>
      </c>
      <c r="D152" s="99" t="s">
        <v>599</v>
      </c>
      <c r="E152" s="60">
        <v>37405</v>
      </c>
      <c r="F152" s="65">
        <f t="shared" si="6"/>
        <v>29</v>
      </c>
      <c r="G152" s="65">
        <f t="shared" si="7"/>
        <v>5</v>
      </c>
      <c r="H152" s="30">
        <f t="shared" si="8"/>
        <v>2002</v>
      </c>
      <c r="I152" s="109" t="s">
        <v>597</v>
      </c>
      <c r="J152" s="109" t="s">
        <v>949</v>
      </c>
      <c r="K152" s="117" t="s">
        <v>57</v>
      </c>
      <c r="L152" s="109" t="s">
        <v>139</v>
      </c>
      <c r="M152" s="117" t="s">
        <v>181</v>
      </c>
      <c r="N152" s="118">
        <v>45283</v>
      </c>
      <c r="O152" s="130" t="s">
        <v>295</v>
      </c>
      <c r="P152" s="129" t="s">
        <v>110</v>
      </c>
      <c r="Q152" s="131" t="s">
        <v>41</v>
      </c>
      <c r="R152" s="60">
        <v>45283</v>
      </c>
    </row>
    <row r="153" spans="1:18" s="31" customFormat="1" x14ac:dyDescent="0.25">
      <c r="A153" s="30">
        <v>142</v>
      </c>
      <c r="B153" s="114">
        <v>141</v>
      </c>
      <c r="C153" s="98" t="s">
        <v>556</v>
      </c>
      <c r="D153" s="99" t="s">
        <v>50</v>
      </c>
      <c r="E153" s="60">
        <v>37310</v>
      </c>
      <c r="F153" s="65">
        <f t="shared" si="6"/>
        <v>23</v>
      </c>
      <c r="G153" s="65">
        <f t="shared" si="7"/>
        <v>2</v>
      </c>
      <c r="H153" s="30">
        <f t="shared" si="8"/>
        <v>2002</v>
      </c>
      <c r="I153" s="109" t="s">
        <v>555</v>
      </c>
      <c r="J153" s="109" t="s">
        <v>924</v>
      </c>
      <c r="K153" s="117" t="s">
        <v>71</v>
      </c>
      <c r="L153" s="109" t="s">
        <v>159</v>
      </c>
      <c r="M153" s="117" t="s">
        <v>181</v>
      </c>
      <c r="N153" s="118">
        <v>45283</v>
      </c>
      <c r="O153" s="130" t="s">
        <v>295</v>
      </c>
      <c r="P153" s="129" t="s">
        <v>110</v>
      </c>
      <c r="Q153" s="130" t="s">
        <v>44</v>
      </c>
      <c r="R153" s="60">
        <v>45283</v>
      </c>
    </row>
    <row r="154" spans="1:18" s="31" customFormat="1" x14ac:dyDescent="0.25">
      <c r="A154" s="30">
        <v>143</v>
      </c>
      <c r="B154" s="114">
        <v>142</v>
      </c>
      <c r="C154" s="98" t="s">
        <v>747</v>
      </c>
      <c r="D154" s="99" t="s">
        <v>144</v>
      </c>
      <c r="E154" s="60">
        <v>37433</v>
      </c>
      <c r="F154" s="65">
        <f t="shared" si="6"/>
        <v>26</v>
      </c>
      <c r="G154" s="65">
        <f t="shared" si="7"/>
        <v>6</v>
      </c>
      <c r="H154" s="30">
        <f t="shared" si="8"/>
        <v>2002</v>
      </c>
      <c r="I154" s="109" t="s">
        <v>746</v>
      </c>
      <c r="J154" s="109" t="s">
        <v>1034</v>
      </c>
      <c r="K154" s="117" t="s">
        <v>57</v>
      </c>
      <c r="L154" s="109" t="s">
        <v>126</v>
      </c>
      <c r="M154" s="117" t="s">
        <v>181</v>
      </c>
      <c r="N154" s="118">
        <v>45283</v>
      </c>
      <c r="O154" s="130" t="s">
        <v>295</v>
      </c>
      <c r="P154" s="129" t="s">
        <v>110</v>
      </c>
      <c r="Q154" s="130" t="s">
        <v>46</v>
      </c>
      <c r="R154" s="60">
        <v>45283</v>
      </c>
    </row>
    <row r="155" spans="1:18" s="102" customFormat="1" x14ac:dyDescent="0.25">
      <c r="A155" s="30">
        <v>144</v>
      </c>
      <c r="B155" s="114">
        <v>143</v>
      </c>
      <c r="C155" s="98" t="s">
        <v>132</v>
      </c>
      <c r="D155" s="99" t="s">
        <v>608</v>
      </c>
      <c r="E155" s="60">
        <v>37318</v>
      </c>
      <c r="F155" s="65">
        <f t="shared" si="6"/>
        <v>3</v>
      </c>
      <c r="G155" s="65">
        <f t="shared" si="7"/>
        <v>3</v>
      </c>
      <c r="H155" s="30">
        <f t="shared" si="8"/>
        <v>2002</v>
      </c>
      <c r="I155" s="109" t="s">
        <v>609</v>
      </c>
      <c r="J155" s="109" t="s">
        <v>955</v>
      </c>
      <c r="K155" s="117" t="s">
        <v>57</v>
      </c>
      <c r="L155" s="109" t="s">
        <v>139</v>
      </c>
      <c r="M155" s="117" t="s">
        <v>181</v>
      </c>
      <c r="N155" s="118">
        <v>45283</v>
      </c>
      <c r="O155" s="130" t="s">
        <v>295</v>
      </c>
      <c r="P155" s="129" t="s">
        <v>110</v>
      </c>
      <c r="Q155" s="131" t="s">
        <v>41</v>
      </c>
      <c r="R155" s="60">
        <v>45283</v>
      </c>
    </row>
    <row r="156" spans="1:18" s="31" customFormat="1" x14ac:dyDescent="0.25">
      <c r="A156" s="30">
        <v>145</v>
      </c>
      <c r="B156" s="114">
        <v>144</v>
      </c>
      <c r="C156" s="98" t="s">
        <v>132</v>
      </c>
      <c r="D156" s="99" t="s">
        <v>197</v>
      </c>
      <c r="E156" s="60">
        <v>37334</v>
      </c>
      <c r="F156" s="65">
        <f t="shared" si="6"/>
        <v>19</v>
      </c>
      <c r="G156" s="65">
        <f t="shared" si="7"/>
        <v>3</v>
      </c>
      <c r="H156" s="30">
        <f t="shared" si="8"/>
        <v>2002</v>
      </c>
      <c r="I156" s="109" t="s">
        <v>220</v>
      </c>
      <c r="J156" s="109" t="s">
        <v>259</v>
      </c>
      <c r="K156" s="117" t="s">
        <v>57</v>
      </c>
      <c r="L156" s="109" t="s">
        <v>126</v>
      </c>
      <c r="M156" s="117" t="s">
        <v>181</v>
      </c>
      <c r="N156" s="118">
        <v>45283</v>
      </c>
      <c r="O156" s="130" t="s">
        <v>295</v>
      </c>
      <c r="P156" s="129" t="s">
        <v>110</v>
      </c>
      <c r="Q156" s="130" t="s">
        <v>46</v>
      </c>
      <c r="R156" s="60">
        <v>45283</v>
      </c>
    </row>
    <row r="157" spans="1:18" s="31" customFormat="1" x14ac:dyDescent="0.25">
      <c r="A157" s="30">
        <v>146</v>
      </c>
      <c r="B157" s="114">
        <v>145</v>
      </c>
      <c r="C157" s="98" t="s">
        <v>188</v>
      </c>
      <c r="D157" s="99" t="s">
        <v>68</v>
      </c>
      <c r="E157" s="60">
        <v>37546</v>
      </c>
      <c r="F157" s="65">
        <f t="shared" si="6"/>
        <v>17</v>
      </c>
      <c r="G157" s="65">
        <f t="shared" si="7"/>
        <v>10</v>
      </c>
      <c r="H157" s="30">
        <f t="shared" si="8"/>
        <v>2002</v>
      </c>
      <c r="I157" s="109" t="s">
        <v>623</v>
      </c>
      <c r="J157" s="109" t="s">
        <v>964</v>
      </c>
      <c r="K157" s="117" t="s">
        <v>63</v>
      </c>
      <c r="L157" s="109" t="s">
        <v>810</v>
      </c>
      <c r="M157" s="117" t="s">
        <v>181</v>
      </c>
      <c r="N157" s="118">
        <v>45283</v>
      </c>
      <c r="O157" s="130" t="s">
        <v>295</v>
      </c>
      <c r="P157" s="129" t="s">
        <v>110</v>
      </c>
      <c r="Q157" s="131" t="s">
        <v>41</v>
      </c>
      <c r="R157" s="60">
        <v>45283</v>
      </c>
    </row>
    <row r="158" spans="1:18" s="31" customFormat="1" x14ac:dyDescent="0.25">
      <c r="A158" s="30">
        <v>147</v>
      </c>
      <c r="B158" s="114">
        <v>146</v>
      </c>
      <c r="C158" s="98" t="s">
        <v>772</v>
      </c>
      <c r="D158" s="99" t="s">
        <v>197</v>
      </c>
      <c r="E158" s="60">
        <v>36605</v>
      </c>
      <c r="F158" s="65">
        <f t="shared" si="6"/>
        <v>20</v>
      </c>
      <c r="G158" s="65">
        <f t="shared" si="7"/>
        <v>3</v>
      </c>
      <c r="H158" s="30">
        <f t="shared" si="8"/>
        <v>2000</v>
      </c>
      <c r="I158" s="109" t="s">
        <v>771</v>
      </c>
      <c r="J158" s="109" t="s">
        <v>1048</v>
      </c>
      <c r="K158" s="117" t="s">
        <v>56</v>
      </c>
      <c r="L158" s="109" t="s">
        <v>1049</v>
      </c>
      <c r="M158" s="117" t="s">
        <v>182</v>
      </c>
      <c r="N158" s="118">
        <v>45283</v>
      </c>
      <c r="O158" s="130" t="s">
        <v>295</v>
      </c>
      <c r="P158" s="129" t="s">
        <v>110</v>
      </c>
      <c r="Q158" s="130" t="s">
        <v>46</v>
      </c>
      <c r="R158" s="60">
        <v>45283</v>
      </c>
    </row>
    <row r="159" spans="1:18" s="31" customFormat="1" x14ac:dyDescent="0.25">
      <c r="A159" s="30">
        <v>148</v>
      </c>
      <c r="B159" s="114">
        <v>147</v>
      </c>
      <c r="C159" s="98" t="s">
        <v>713</v>
      </c>
      <c r="D159" s="99" t="s">
        <v>129</v>
      </c>
      <c r="E159" s="60">
        <v>37450</v>
      </c>
      <c r="F159" s="65">
        <f t="shared" si="6"/>
        <v>13</v>
      </c>
      <c r="G159" s="65">
        <f t="shared" si="7"/>
        <v>7</v>
      </c>
      <c r="H159" s="30">
        <f t="shared" si="8"/>
        <v>2002</v>
      </c>
      <c r="I159" s="109" t="s">
        <v>712</v>
      </c>
      <c r="J159" s="109" t="s">
        <v>1013</v>
      </c>
      <c r="K159" s="117" t="s">
        <v>51</v>
      </c>
      <c r="L159" s="109" t="s">
        <v>121</v>
      </c>
      <c r="M159" s="117" t="s">
        <v>181</v>
      </c>
      <c r="N159" s="118">
        <v>45283</v>
      </c>
      <c r="O159" s="130" t="s">
        <v>295</v>
      </c>
      <c r="P159" s="129" t="s">
        <v>110</v>
      </c>
      <c r="Q159" s="131" t="s">
        <v>39</v>
      </c>
      <c r="R159" s="60">
        <v>45283</v>
      </c>
    </row>
    <row r="160" spans="1:18" s="31" customFormat="1" x14ac:dyDescent="0.25">
      <c r="A160" s="30">
        <v>149</v>
      </c>
      <c r="B160" s="114">
        <v>148</v>
      </c>
      <c r="C160" s="98" t="s">
        <v>619</v>
      </c>
      <c r="D160" s="99" t="s">
        <v>620</v>
      </c>
      <c r="E160" s="60">
        <v>37273</v>
      </c>
      <c r="F160" s="65">
        <f t="shared" si="6"/>
        <v>17</v>
      </c>
      <c r="G160" s="65">
        <f t="shared" si="7"/>
        <v>1</v>
      </c>
      <c r="H160" s="30">
        <f t="shared" si="8"/>
        <v>2002</v>
      </c>
      <c r="I160" s="109" t="s">
        <v>618</v>
      </c>
      <c r="J160" s="109" t="s">
        <v>962</v>
      </c>
      <c r="K160" s="117" t="s">
        <v>57</v>
      </c>
      <c r="L160" s="109" t="s">
        <v>139</v>
      </c>
      <c r="M160" s="117" t="s">
        <v>181</v>
      </c>
      <c r="N160" s="118">
        <v>45283</v>
      </c>
      <c r="O160" s="130" t="s">
        <v>295</v>
      </c>
      <c r="P160" s="129" t="s">
        <v>110</v>
      </c>
      <c r="Q160" s="131" t="s">
        <v>41</v>
      </c>
      <c r="R160" s="60">
        <v>45283</v>
      </c>
    </row>
    <row r="161" spans="1:18" s="31" customFormat="1" x14ac:dyDescent="0.25">
      <c r="A161" s="30">
        <v>150</v>
      </c>
      <c r="B161" s="114">
        <v>149</v>
      </c>
      <c r="C161" s="98" t="s">
        <v>634</v>
      </c>
      <c r="D161" s="99" t="s">
        <v>635</v>
      </c>
      <c r="E161" s="60">
        <v>37412</v>
      </c>
      <c r="F161" s="65">
        <f t="shared" si="6"/>
        <v>5</v>
      </c>
      <c r="G161" s="65">
        <f t="shared" si="7"/>
        <v>6</v>
      </c>
      <c r="H161" s="30">
        <f t="shared" si="8"/>
        <v>2002</v>
      </c>
      <c r="I161" s="109" t="s">
        <v>633</v>
      </c>
      <c r="J161" s="109" t="s">
        <v>970</v>
      </c>
      <c r="K161" s="117" t="s">
        <v>57</v>
      </c>
      <c r="L161" s="109" t="s">
        <v>139</v>
      </c>
      <c r="M161" s="117" t="s">
        <v>181</v>
      </c>
      <c r="N161" s="118">
        <v>45283</v>
      </c>
      <c r="O161" s="130" t="s">
        <v>295</v>
      </c>
      <c r="P161" s="129" t="s">
        <v>110</v>
      </c>
      <c r="Q161" s="131" t="s">
        <v>41</v>
      </c>
      <c r="R161" s="60">
        <v>45283</v>
      </c>
    </row>
    <row r="162" spans="1:18" s="31" customFormat="1" x14ac:dyDescent="0.25">
      <c r="A162" s="30">
        <v>151</v>
      </c>
      <c r="B162" s="114">
        <v>150</v>
      </c>
      <c r="C162" s="98" t="s">
        <v>572</v>
      </c>
      <c r="D162" s="99" t="s">
        <v>165</v>
      </c>
      <c r="E162" s="60">
        <v>37465</v>
      </c>
      <c r="F162" s="65">
        <f t="shared" si="6"/>
        <v>28</v>
      </c>
      <c r="G162" s="65">
        <f t="shared" si="7"/>
        <v>7</v>
      </c>
      <c r="H162" s="30">
        <f t="shared" si="8"/>
        <v>2002</v>
      </c>
      <c r="I162" s="109" t="s">
        <v>571</v>
      </c>
      <c r="J162" s="109" t="s">
        <v>933</v>
      </c>
      <c r="K162" s="117" t="s">
        <v>57</v>
      </c>
      <c r="L162" s="109" t="s">
        <v>139</v>
      </c>
      <c r="M162" s="117" t="s">
        <v>181</v>
      </c>
      <c r="N162" s="118">
        <v>45283</v>
      </c>
      <c r="O162" s="130" t="s">
        <v>295</v>
      </c>
      <c r="P162" s="129" t="s">
        <v>110</v>
      </c>
      <c r="Q162" s="130" t="s">
        <v>44</v>
      </c>
      <c r="R162" s="60">
        <v>45283</v>
      </c>
    </row>
    <row r="163" spans="1:18" s="31" customFormat="1" x14ac:dyDescent="0.25">
      <c r="A163" s="30">
        <v>152</v>
      </c>
      <c r="B163" s="114">
        <v>151</v>
      </c>
      <c r="C163" s="98" t="s">
        <v>641</v>
      </c>
      <c r="D163" s="99" t="s">
        <v>199</v>
      </c>
      <c r="E163" s="60">
        <v>37497</v>
      </c>
      <c r="F163" s="65">
        <f t="shared" si="6"/>
        <v>29</v>
      </c>
      <c r="G163" s="65">
        <f t="shared" si="7"/>
        <v>8</v>
      </c>
      <c r="H163" s="30">
        <f t="shared" si="8"/>
        <v>2002</v>
      </c>
      <c r="I163" s="109" t="s">
        <v>640</v>
      </c>
      <c r="J163" s="109" t="s">
        <v>973</v>
      </c>
      <c r="K163" s="117" t="s">
        <v>57</v>
      </c>
      <c r="L163" s="109" t="s">
        <v>139</v>
      </c>
      <c r="M163" s="117" t="s">
        <v>181</v>
      </c>
      <c r="N163" s="118">
        <v>45283</v>
      </c>
      <c r="O163" s="130" t="s">
        <v>295</v>
      </c>
      <c r="P163" s="129" t="s">
        <v>110</v>
      </c>
      <c r="Q163" s="131" t="s">
        <v>41</v>
      </c>
      <c r="R163" s="60">
        <v>45283</v>
      </c>
    </row>
    <row r="164" spans="1:18" s="31" customFormat="1" x14ac:dyDescent="0.25">
      <c r="A164" s="30">
        <v>153</v>
      </c>
      <c r="B164" s="114">
        <v>152</v>
      </c>
      <c r="C164" s="98" t="s">
        <v>235</v>
      </c>
      <c r="D164" s="99" t="s">
        <v>236</v>
      </c>
      <c r="E164" s="60">
        <v>36980</v>
      </c>
      <c r="F164" s="65">
        <f t="shared" si="6"/>
        <v>30</v>
      </c>
      <c r="G164" s="65">
        <f t="shared" si="7"/>
        <v>3</v>
      </c>
      <c r="H164" s="30">
        <f t="shared" si="8"/>
        <v>2001</v>
      </c>
      <c r="I164" s="109" t="s">
        <v>234</v>
      </c>
      <c r="J164" s="109" t="s">
        <v>262</v>
      </c>
      <c r="K164" s="117" t="s">
        <v>56</v>
      </c>
      <c r="L164" s="109" t="s">
        <v>106</v>
      </c>
      <c r="M164" s="117" t="s">
        <v>180</v>
      </c>
      <c r="N164" s="118">
        <v>45283</v>
      </c>
      <c r="O164" s="130" t="s">
        <v>295</v>
      </c>
      <c r="P164" s="129" t="s">
        <v>110</v>
      </c>
      <c r="Q164" s="130" t="s">
        <v>46</v>
      </c>
      <c r="R164" s="60">
        <v>45283</v>
      </c>
    </row>
    <row r="165" spans="1:18" s="31" customFormat="1" x14ac:dyDescent="0.25">
      <c r="A165" s="30">
        <v>154</v>
      </c>
      <c r="B165" s="114">
        <v>153</v>
      </c>
      <c r="C165" s="98" t="s">
        <v>143</v>
      </c>
      <c r="D165" s="99" t="s">
        <v>692</v>
      </c>
      <c r="E165" s="60">
        <v>37321</v>
      </c>
      <c r="F165" s="65">
        <f t="shared" si="6"/>
        <v>6</v>
      </c>
      <c r="G165" s="65">
        <f t="shared" si="7"/>
        <v>3</v>
      </c>
      <c r="H165" s="30">
        <f t="shared" si="8"/>
        <v>2002</v>
      </c>
      <c r="I165" s="109" t="s">
        <v>693</v>
      </c>
      <c r="J165" s="109" t="s">
        <v>1000</v>
      </c>
      <c r="K165" s="117" t="s">
        <v>71</v>
      </c>
      <c r="L165" s="109" t="s">
        <v>159</v>
      </c>
      <c r="M165" s="117" t="s">
        <v>181</v>
      </c>
      <c r="N165" s="118">
        <v>45283</v>
      </c>
      <c r="O165" s="130" t="s">
        <v>295</v>
      </c>
      <c r="P165" s="129" t="s">
        <v>110</v>
      </c>
      <c r="Q165" s="131" t="s">
        <v>39</v>
      </c>
      <c r="R165" s="60">
        <v>45283</v>
      </c>
    </row>
    <row r="166" spans="1:18" s="31" customFormat="1" x14ac:dyDescent="0.25">
      <c r="A166" s="30">
        <v>155</v>
      </c>
      <c r="B166" s="114">
        <v>154</v>
      </c>
      <c r="C166" s="98" t="s">
        <v>602</v>
      </c>
      <c r="D166" s="99" t="s">
        <v>89</v>
      </c>
      <c r="E166" s="60">
        <v>36980</v>
      </c>
      <c r="F166" s="65">
        <f t="shared" si="6"/>
        <v>30</v>
      </c>
      <c r="G166" s="65">
        <f t="shared" si="7"/>
        <v>3</v>
      </c>
      <c r="H166" s="30">
        <f t="shared" si="8"/>
        <v>2001</v>
      </c>
      <c r="I166" s="109" t="s">
        <v>601</v>
      </c>
      <c r="J166" s="109" t="s">
        <v>951</v>
      </c>
      <c r="K166" s="117" t="s">
        <v>152</v>
      </c>
      <c r="L166" s="109" t="s">
        <v>274</v>
      </c>
      <c r="M166" s="117" t="s">
        <v>186</v>
      </c>
      <c r="N166" s="118">
        <v>45283</v>
      </c>
      <c r="O166" s="130" t="s">
        <v>295</v>
      </c>
      <c r="P166" s="129" t="s">
        <v>110</v>
      </c>
      <c r="Q166" s="131" t="s">
        <v>41</v>
      </c>
      <c r="R166" s="60">
        <v>45283</v>
      </c>
    </row>
    <row r="167" spans="1:18" s="31" customFormat="1" x14ac:dyDescent="0.25">
      <c r="A167" s="30">
        <v>156</v>
      </c>
      <c r="B167" s="114">
        <v>155</v>
      </c>
      <c r="C167" s="98" t="s">
        <v>736</v>
      </c>
      <c r="D167" s="99" t="s">
        <v>62</v>
      </c>
      <c r="E167" s="60">
        <v>37413</v>
      </c>
      <c r="F167" s="65">
        <f t="shared" si="6"/>
        <v>6</v>
      </c>
      <c r="G167" s="65">
        <f t="shared" si="7"/>
        <v>6</v>
      </c>
      <c r="H167" s="30">
        <f t="shared" si="8"/>
        <v>2002</v>
      </c>
      <c r="I167" s="109" t="s">
        <v>735</v>
      </c>
      <c r="J167" s="109" t="s">
        <v>1028</v>
      </c>
      <c r="K167" s="117" t="s">
        <v>56</v>
      </c>
      <c r="L167" s="109" t="s">
        <v>275</v>
      </c>
      <c r="M167" s="117" t="s">
        <v>181</v>
      </c>
      <c r="N167" s="118">
        <v>45283</v>
      </c>
      <c r="O167" s="130" t="s">
        <v>295</v>
      </c>
      <c r="P167" s="129" t="s">
        <v>110</v>
      </c>
      <c r="Q167" s="130" t="s">
        <v>46</v>
      </c>
      <c r="R167" s="60">
        <v>45283</v>
      </c>
    </row>
    <row r="168" spans="1:18" s="31" customFormat="1" x14ac:dyDescent="0.25">
      <c r="A168" s="30">
        <v>157</v>
      </c>
      <c r="B168" s="114">
        <v>156</v>
      </c>
      <c r="C168" s="98" t="s">
        <v>707</v>
      </c>
      <c r="D168" s="99" t="s">
        <v>59</v>
      </c>
      <c r="E168" s="60">
        <v>37472</v>
      </c>
      <c r="F168" s="65">
        <f t="shared" si="6"/>
        <v>4</v>
      </c>
      <c r="G168" s="65">
        <f t="shared" si="7"/>
        <v>8</v>
      </c>
      <c r="H168" s="30">
        <f t="shared" si="8"/>
        <v>2002</v>
      </c>
      <c r="I168" s="109" t="s">
        <v>706</v>
      </c>
      <c r="J168" s="109" t="s">
        <v>1008</v>
      </c>
      <c r="K168" s="117" t="s">
        <v>71</v>
      </c>
      <c r="L168" s="109" t="s">
        <v>159</v>
      </c>
      <c r="M168" s="117" t="s">
        <v>181</v>
      </c>
      <c r="N168" s="118">
        <v>45283</v>
      </c>
      <c r="O168" s="130" t="s">
        <v>295</v>
      </c>
      <c r="P168" s="129" t="s">
        <v>110</v>
      </c>
      <c r="Q168" s="131" t="s">
        <v>39</v>
      </c>
      <c r="R168" s="60">
        <v>45283</v>
      </c>
    </row>
    <row r="169" spans="1:18" s="31" customFormat="1" x14ac:dyDescent="0.25">
      <c r="A169" s="30">
        <v>158</v>
      </c>
      <c r="B169" s="114">
        <v>157</v>
      </c>
      <c r="C169" s="98" t="s">
        <v>228</v>
      </c>
      <c r="D169" s="99" t="s">
        <v>127</v>
      </c>
      <c r="E169" s="60">
        <v>37500</v>
      </c>
      <c r="F169" s="65">
        <f t="shared" si="6"/>
        <v>1</v>
      </c>
      <c r="G169" s="65">
        <f t="shared" si="7"/>
        <v>9</v>
      </c>
      <c r="H169" s="30">
        <f t="shared" si="8"/>
        <v>2002</v>
      </c>
      <c r="I169" s="109" t="s">
        <v>727</v>
      </c>
      <c r="J169" s="109" t="s">
        <v>1022</v>
      </c>
      <c r="K169" s="117" t="s">
        <v>51</v>
      </c>
      <c r="L169" s="109" t="s">
        <v>121</v>
      </c>
      <c r="M169" s="117" t="s">
        <v>181</v>
      </c>
      <c r="N169" s="118">
        <v>45283</v>
      </c>
      <c r="O169" s="130" t="s">
        <v>295</v>
      </c>
      <c r="P169" s="129" t="s">
        <v>110</v>
      </c>
      <c r="Q169" s="131" t="s">
        <v>39</v>
      </c>
      <c r="R169" s="60">
        <v>45283</v>
      </c>
    </row>
    <row r="170" spans="1:18" s="31" customFormat="1" x14ac:dyDescent="0.25">
      <c r="A170" s="30">
        <v>159</v>
      </c>
      <c r="B170" s="114">
        <v>158</v>
      </c>
      <c r="C170" s="98" t="s">
        <v>632</v>
      </c>
      <c r="D170" s="99" t="s">
        <v>52</v>
      </c>
      <c r="E170" s="60">
        <v>37583</v>
      </c>
      <c r="F170" s="65">
        <f t="shared" si="6"/>
        <v>23</v>
      </c>
      <c r="G170" s="65">
        <f t="shared" si="7"/>
        <v>11</v>
      </c>
      <c r="H170" s="30">
        <f t="shared" si="8"/>
        <v>2002</v>
      </c>
      <c r="I170" s="109" t="s">
        <v>728</v>
      </c>
      <c r="J170" s="109" t="s">
        <v>1023</v>
      </c>
      <c r="K170" s="117" t="s">
        <v>71</v>
      </c>
      <c r="L170" s="109" t="s">
        <v>159</v>
      </c>
      <c r="M170" s="117" t="s">
        <v>181</v>
      </c>
      <c r="N170" s="118">
        <v>45283</v>
      </c>
      <c r="O170" s="130" t="s">
        <v>295</v>
      </c>
      <c r="P170" s="129" t="s">
        <v>110</v>
      </c>
      <c r="Q170" s="131" t="s">
        <v>39</v>
      </c>
      <c r="R170" s="60">
        <v>45283</v>
      </c>
    </row>
    <row r="171" spans="1:18" s="31" customFormat="1" x14ac:dyDescent="0.25">
      <c r="A171" s="30">
        <v>160</v>
      </c>
      <c r="B171" s="114">
        <v>159</v>
      </c>
      <c r="C171" s="98" t="s">
        <v>720</v>
      </c>
      <c r="D171" s="99" t="s">
        <v>134</v>
      </c>
      <c r="E171" s="60">
        <v>37291</v>
      </c>
      <c r="F171" s="65">
        <f t="shared" si="6"/>
        <v>4</v>
      </c>
      <c r="G171" s="65">
        <f t="shared" si="7"/>
        <v>2</v>
      </c>
      <c r="H171" s="30">
        <f t="shared" si="8"/>
        <v>2002</v>
      </c>
      <c r="I171" s="109" t="s">
        <v>719</v>
      </c>
      <c r="J171" s="109" t="s">
        <v>1017</v>
      </c>
      <c r="K171" s="117" t="s">
        <v>71</v>
      </c>
      <c r="L171" s="109" t="s">
        <v>159</v>
      </c>
      <c r="M171" s="117" t="s">
        <v>181</v>
      </c>
      <c r="N171" s="118">
        <v>45283</v>
      </c>
      <c r="O171" s="130" t="s">
        <v>295</v>
      </c>
      <c r="P171" s="129" t="s">
        <v>110</v>
      </c>
      <c r="Q171" s="131" t="s">
        <v>39</v>
      </c>
      <c r="R171" s="60">
        <v>45283</v>
      </c>
    </row>
    <row r="172" spans="1:18" s="31" customFormat="1" x14ac:dyDescent="0.25">
      <c r="A172" s="30">
        <v>161</v>
      </c>
      <c r="B172" s="114">
        <v>160</v>
      </c>
      <c r="C172" s="98" t="s">
        <v>240</v>
      </c>
      <c r="D172" s="99" t="s">
        <v>80</v>
      </c>
      <c r="E172" s="60">
        <v>36723</v>
      </c>
      <c r="F172" s="65">
        <f t="shared" si="6"/>
        <v>16</v>
      </c>
      <c r="G172" s="65">
        <f t="shared" si="7"/>
        <v>7</v>
      </c>
      <c r="H172" s="30">
        <f t="shared" si="8"/>
        <v>2000</v>
      </c>
      <c r="I172" s="109" t="s">
        <v>239</v>
      </c>
      <c r="J172" s="109" t="s">
        <v>264</v>
      </c>
      <c r="K172" s="117" t="s">
        <v>63</v>
      </c>
      <c r="L172" s="109" t="s">
        <v>291</v>
      </c>
      <c r="M172" s="117" t="s">
        <v>182</v>
      </c>
      <c r="N172" s="118">
        <v>45283</v>
      </c>
      <c r="O172" s="130" t="s">
        <v>295</v>
      </c>
      <c r="P172" s="129" t="s">
        <v>110</v>
      </c>
      <c r="Q172" s="131" t="s">
        <v>39</v>
      </c>
      <c r="R172" s="60">
        <v>45283</v>
      </c>
    </row>
    <row r="173" spans="1:18" s="31" customFormat="1" x14ac:dyDescent="0.25">
      <c r="A173" s="30">
        <v>162</v>
      </c>
      <c r="B173" s="114">
        <v>161</v>
      </c>
      <c r="C173" s="98" t="s">
        <v>765</v>
      </c>
      <c r="D173" s="99" t="s">
        <v>83</v>
      </c>
      <c r="E173" s="60">
        <v>37371</v>
      </c>
      <c r="F173" s="65">
        <f t="shared" si="6"/>
        <v>25</v>
      </c>
      <c r="G173" s="65">
        <f t="shared" si="7"/>
        <v>4</v>
      </c>
      <c r="H173" s="30">
        <f t="shared" si="8"/>
        <v>2002</v>
      </c>
      <c r="I173" s="109" t="s">
        <v>764</v>
      </c>
      <c r="J173" s="109" t="s">
        <v>1045</v>
      </c>
      <c r="K173" s="117" t="s">
        <v>162</v>
      </c>
      <c r="L173" s="109" t="s">
        <v>284</v>
      </c>
      <c r="M173" s="117" t="s">
        <v>181</v>
      </c>
      <c r="N173" s="118">
        <v>45283</v>
      </c>
      <c r="O173" s="130" t="s">
        <v>295</v>
      </c>
      <c r="P173" s="129" t="s">
        <v>110</v>
      </c>
      <c r="Q173" s="130" t="s">
        <v>46</v>
      </c>
      <c r="R173" s="60">
        <v>45283</v>
      </c>
    </row>
    <row r="174" spans="1:18" s="31" customFormat="1" x14ac:dyDescent="0.25">
      <c r="A174" s="30">
        <v>163</v>
      </c>
      <c r="B174" s="114">
        <v>162</v>
      </c>
      <c r="C174" s="98" t="s">
        <v>554</v>
      </c>
      <c r="D174" s="99" t="s">
        <v>50</v>
      </c>
      <c r="E174" s="60">
        <v>37486</v>
      </c>
      <c r="F174" s="65">
        <f t="shared" si="6"/>
        <v>18</v>
      </c>
      <c r="G174" s="65">
        <f t="shared" si="7"/>
        <v>8</v>
      </c>
      <c r="H174" s="30">
        <f t="shared" si="8"/>
        <v>2002</v>
      </c>
      <c r="I174" s="109" t="s">
        <v>553</v>
      </c>
      <c r="J174" s="109" t="s">
        <v>923</v>
      </c>
      <c r="K174" s="117" t="s">
        <v>71</v>
      </c>
      <c r="L174" s="109" t="s">
        <v>159</v>
      </c>
      <c r="M174" s="117" t="s">
        <v>181</v>
      </c>
      <c r="N174" s="118">
        <v>45283</v>
      </c>
      <c r="O174" s="130" t="s">
        <v>295</v>
      </c>
      <c r="P174" s="129" t="s">
        <v>110</v>
      </c>
      <c r="Q174" s="130" t="s">
        <v>44</v>
      </c>
      <c r="R174" s="60">
        <v>45283</v>
      </c>
    </row>
    <row r="175" spans="1:18" s="31" customFormat="1" x14ac:dyDescent="0.25">
      <c r="A175" s="30">
        <v>164</v>
      </c>
      <c r="B175" s="114">
        <v>163</v>
      </c>
      <c r="C175" s="98" t="s">
        <v>568</v>
      </c>
      <c r="D175" s="99" t="s">
        <v>50</v>
      </c>
      <c r="E175" s="60">
        <v>37532</v>
      </c>
      <c r="F175" s="65">
        <f t="shared" si="6"/>
        <v>3</v>
      </c>
      <c r="G175" s="65">
        <f t="shared" si="7"/>
        <v>10</v>
      </c>
      <c r="H175" s="30">
        <f t="shared" si="8"/>
        <v>2002</v>
      </c>
      <c r="I175" s="109" t="s">
        <v>567</v>
      </c>
      <c r="J175" s="109" t="s">
        <v>931</v>
      </c>
      <c r="K175" s="117" t="s">
        <v>71</v>
      </c>
      <c r="L175" s="109" t="s">
        <v>159</v>
      </c>
      <c r="M175" s="117" t="s">
        <v>181</v>
      </c>
      <c r="N175" s="118">
        <v>45283</v>
      </c>
      <c r="O175" s="130" t="s">
        <v>295</v>
      </c>
      <c r="P175" s="129" t="s">
        <v>110</v>
      </c>
      <c r="Q175" s="130" t="s">
        <v>44</v>
      </c>
      <c r="R175" s="60">
        <v>45283</v>
      </c>
    </row>
    <row r="176" spans="1:18" s="31" customFormat="1" x14ac:dyDescent="0.25">
      <c r="A176" s="30">
        <v>165</v>
      </c>
      <c r="B176" s="114">
        <v>164</v>
      </c>
      <c r="C176" s="98" t="s">
        <v>666</v>
      </c>
      <c r="D176" s="99" t="s">
        <v>58</v>
      </c>
      <c r="E176" s="60">
        <v>37328</v>
      </c>
      <c r="F176" s="65">
        <f t="shared" si="6"/>
        <v>13</v>
      </c>
      <c r="G176" s="65">
        <f t="shared" si="7"/>
        <v>3</v>
      </c>
      <c r="H176" s="30">
        <f t="shared" si="8"/>
        <v>2002</v>
      </c>
      <c r="I176" s="109" t="s">
        <v>665</v>
      </c>
      <c r="J176" s="109" t="s">
        <v>985</v>
      </c>
      <c r="K176" s="117" t="s">
        <v>51</v>
      </c>
      <c r="L176" s="109" t="s">
        <v>121</v>
      </c>
      <c r="M176" s="117" t="s">
        <v>181</v>
      </c>
      <c r="N176" s="118">
        <v>45283</v>
      </c>
      <c r="O176" s="130" t="s">
        <v>295</v>
      </c>
      <c r="P176" s="129" t="s">
        <v>110</v>
      </c>
      <c r="Q176" s="130" t="s">
        <v>40</v>
      </c>
      <c r="R176" s="60">
        <v>45283</v>
      </c>
    </row>
    <row r="177" spans="1:18" s="31" customFormat="1" x14ac:dyDescent="0.25">
      <c r="A177" s="30">
        <v>166</v>
      </c>
      <c r="B177" s="114">
        <v>165</v>
      </c>
      <c r="C177" s="98" t="s">
        <v>632</v>
      </c>
      <c r="D177" s="99" t="s">
        <v>148</v>
      </c>
      <c r="E177" s="60">
        <v>37374</v>
      </c>
      <c r="F177" s="65">
        <f t="shared" si="6"/>
        <v>28</v>
      </c>
      <c r="G177" s="65">
        <f t="shared" si="7"/>
        <v>4</v>
      </c>
      <c r="H177" s="30">
        <f t="shared" si="8"/>
        <v>2002</v>
      </c>
      <c r="I177" s="109" t="s">
        <v>631</v>
      </c>
      <c r="J177" s="109" t="s">
        <v>969</v>
      </c>
      <c r="K177" s="117" t="s">
        <v>51</v>
      </c>
      <c r="L177" s="109" t="s">
        <v>121</v>
      </c>
      <c r="M177" s="117" t="s">
        <v>181</v>
      </c>
      <c r="N177" s="118">
        <v>45283</v>
      </c>
      <c r="O177" s="130" t="s">
        <v>295</v>
      </c>
      <c r="P177" s="129" t="s">
        <v>110</v>
      </c>
      <c r="Q177" s="131" t="s">
        <v>41</v>
      </c>
      <c r="R177" s="60">
        <v>45283</v>
      </c>
    </row>
    <row r="178" spans="1:18" s="31" customFormat="1" x14ac:dyDescent="0.25">
      <c r="A178" s="30">
        <v>167</v>
      </c>
      <c r="B178" s="114">
        <v>166</v>
      </c>
      <c r="C178" s="98" t="s">
        <v>645</v>
      </c>
      <c r="D178" s="99" t="s">
        <v>161</v>
      </c>
      <c r="E178" s="60">
        <v>37514</v>
      </c>
      <c r="F178" s="65">
        <f t="shared" si="6"/>
        <v>15</v>
      </c>
      <c r="G178" s="65">
        <f t="shared" si="7"/>
        <v>9</v>
      </c>
      <c r="H178" s="30">
        <f t="shared" si="8"/>
        <v>2002</v>
      </c>
      <c r="I178" s="109" t="s">
        <v>644</v>
      </c>
      <c r="J178" s="109" t="s">
        <v>975</v>
      </c>
      <c r="K178" s="117" t="s">
        <v>51</v>
      </c>
      <c r="L178" s="109" t="s">
        <v>121</v>
      </c>
      <c r="M178" s="117" t="s">
        <v>181</v>
      </c>
      <c r="N178" s="118">
        <v>45283</v>
      </c>
      <c r="O178" s="130" t="s">
        <v>295</v>
      </c>
      <c r="P178" s="129" t="s">
        <v>110</v>
      </c>
      <c r="Q178" s="130" t="s">
        <v>40</v>
      </c>
      <c r="R178" s="60">
        <v>45283</v>
      </c>
    </row>
    <row r="179" spans="1:18" s="31" customFormat="1" x14ac:dyDescent="0.25">
      <c r="A179" s="30">
        <v>168</v>
      </c>
      <c r="B179" s="114">
        <v>167</v>
      </c>
      <c r="C179" s="98" t="s">
        <v>687</v>
      </c>
      <c r="D179" s="99" t="s">
        <v>114</v>
      </c>
      <c r="E179" s="60">
        <v>37823</v>
      </c>
      <c r="F179" s="65">
        <f t="shared" si="6"/>
        <v>21</v>
      </c>
      <c r="G179" s="65">
        <f t="shared" si="7"/>
        <v>7</v>
      </c>
      <c r="H179" s="30">
        <f t="shared" si="8"/>
        <v>2003</v>
      </c>
      <c r="I179" s="109" t="s">
        <v>686</v>
      </c>
      <c r="J179" s="109" t="s">
        <v>996</v>
      </c>
      <c r="K179" s="117" t="s">
        <v>51</v>
      </c>
      <c r="L179" s="109" t="s">
        <v>282</v>
      </c>
      <c r="M179" s="117" t="s">
        <v>276</v>
      </c>
      <c r="N179" s="118">
        <v>45283</v>
      </c>
      <c r="O179" s="130" t="s">
        <v>295</v>
      </c>
      <c r="P179" s="129" t="s">
        <v>110</v>
      </c>
      <c r="Q179" s="130" t="s">
        <v>40</v>
      </c>
      <c r="R179" s="60">
        <v>45283</v>
      </c>
    </row>
    <row r="180" spans="1:18" s="31" customFormat="1" x14ac:dyDescent="0.25">
      <c r="A180" s="30">
        <v>169</v>
      </c>
      <c r="B180" s="114">
        <v>168</v>
      </c>
      <c r="C180" s="98" t="s">
        <v>677</v>
      </c>
      <c r="D180" s="99" t="s">
        <v>84</v>
      </c>
      <c r="E180" s="60">
        <v>37048</v>
      </c>
      <c r="F180" s="65">
        <f t="shared" si="6"/>
        <v>6</v>
      </c>
      <c r="G180" s="65">
        <f t="shared" si="7"/>
        <v>6</v>
      </c>
      <c r="H180" s="30">
        <f t="shared" si="8"/>
        <v>2001</v>
      </c>
      <c r="I180" s="109" t="s">
        <v>676</v>
      </c>
      <c r="J180" s="109" t="s">
        <v>991</v>
      </c>
      <c r="K180" s="117" t="s">
        <v>56</v>
      </c>
      <c r="L180" s="109" t="s">
        <v>101</v>
      </c>
      <c r="M180" s="117" t="s">
        <v>180</v>
      </c>
      <c r="N180" s="118">
        <v>45283</v>
      </c>
      <c r="O180" s="130" t="s">
        <v>295</v>
      </c>
      <c r="P180" s="129" t="s">
        <v>110</v>
      </c>
      <c r="Q180" s="130" t="s">
        <v>40</v>
      </c>
      <c r="R180" s="60">
        <v>45283</v>
      </c>
    </row>
    <row r="181" spans="1:18" s="31" customFormat="1" x14ac:dyDescent="0.25">
      <c r="A181" s="30">
        <v>170</v>
      </c>
      <c r="B181" s="114">
        <v>169</v>
      </c>
      <c r="C181" s="98" t="s">
        <v>703</v>
      </c>
      <c r="D181" s="99" t="s">
        <v>59</v>
      </c>
      <c r="E181" s="60">
        <v>37372</v>
      </c>
      <c r="F181" s="65">
        <f t="shared" si="6"/>
        <v>26</v>
      </c>
      <c r="G181" s="65">
        <f t="shared" si="7"/>
        <v>4</v>
      </c>
      <c r="H181" s="30">
        <f t="shared" si="8"/>
        <v>2002</v>
      </c>
      <c r="I181" s="109" t="s">
        <v>702</v>
      </c>
      <c r="J181" s="109" t="s">
        <v>1006</v>
      </c>
      <c r="K181" s="117" t="s">
        <v>48</v>
      </c>
      <c r="L181" s="109" t="s">
        <v>269</v>
      </c>
      <c r="M181" s="117" t="s">
        <v>181</v>
      </c>
      <c r="N181" s="118">
        <v>45283</v>
      </c>
      <c r="O181" s="130" t="s">
        <v>295</v>
      </c>
      <c r="P181" s="129" t="s">
        <v>110</v>
      </c>
      <c r="Q181" s="131" t="s">
        <v>39</v>
      </c>
      <c r="R181" s="60">
        <v>45283</v>
      </c>
    </row>
    <row r="182" spans="1:18" s="31" customFormat="1" x14ac:dyDescent="0.25">
      <c r="A182" s="30">
        <v>171</v>
      </c>
      <c r="B182" s="114">
        <v>170</v>
      </c>
      <c r="C182" s="98" t="s">
        <v>655</v>
      </c>
      <c r="D182" s="99" t="s">
        <v>216</v>
      </c>
      <c r="E182" s="60">
        <v>37557</v>
      </c>
      <c r="F182" s="65">
        <f t="shared" si="6"/>
        <v>28</v>
      </c>
      <c r="G182" s="65">
        <f t="shared" si="7"/>
        <v>10</v>
      </c>
      <c r="H182" s="30">
        <f t="shared" si="8"/>
        <v>2002</v>
      </c>
      <c r="I182" s="109" t="s">
        <v>654</v>
      </c>
      <c r="J182" s="109" t="s">
        <v>980</v>
      </c>
      <c r="K182" s="117" t="s">
        <v>71</v>
      </c>
      <c r="L182" s="109" t="s">
        <v>159</v>
      </c>
      <c r="M182" s="117" t="s">
        <v>181</v>
      </c>
      <c r="N182" s="118">
        <v>45283</v>
      </c>
      <c r="O182" s="130" t="s">
        <v>295</v>
      </c>
      <c r="P182" s="129" t="s">
        <v>110</v>
      </c>
      <c r="Q182" s="130" t="s">
        <v>40</v>
      </c>
      <c r="R182" s="60">
        <v>45283</v>
      </c>
    </row>
    <row r="183" spans="1:18" s="31" customFormat="1" x14ac:dyDescent="0.25">
      <c r="A183" s="30">
        <v>172</v>
      </c>
      <c r="B183" s="114">
        <v>171</v>
      </c>
      <c r="C183" s="98" t="s">
        <v>209</v>
      </c>
      <c r="D183" s="99" t="s">
        <v>210</v>
      </c>
      <c r="E183" s="60">
        <v>37512</v>
      </c>
      <c r="F183" s="65">
        <f t="shared" si="6"/>
        <v>13</v>
      </c>
      <c r="G183" s="65">
        <f t="shared" si="7"/>
        <v>9</v>
      </c>
      <c r="H183" s="30">
        <f t="shared" si="8"/>
        <v>2002</v>
      </c>
      <c r="I183" s="109" t="s">
        <v>208</v>
      </c>
      <c r="J183" s="109" t="s">
        <v>255</v>
      </c>
      <c r="K183" s="117" t="s">
        <v>51</v>
      </c>
      <c r="L183" s="109" t="s">
        <v>121</v>
      </c>
      <c r="M183" s="117" t="s">
        <v>181</v>
      </c>
      <c r="N183" s="118">
        <v>45283</v>
      </c>
      <c r="O183" s="130" t="s">
        <v>295</v>
      </c>
      <c r="P183" s="129" t="s">
        <v>110</v>
      </c>
      <c r="Q183" s="130" t="s">
        <v>40</v>
      </c>
      <c r="R183" s="60">
        <v>45283</v>
      </c>
    </row>
    <row r="184" spans="1:18" s="31" customFormat="1" x14ac:dyDescent="0.25">
      <c r="A184" s="30">
        <v>173</v>
      </c>
      <c r="B184" s="114">
        <v>172</v>
      </c>
      <c r="C184" s="98" t="s">
        <v>581</v>
      </c>
      <c r="D184" s="99" t="s">
        <v>118</v>
      </c>
      <c r="E184" s="60">
        <v>37587</v>
      </c>
      <c r="F184" s="65">
        <f t="shared" si="6"/>
        <v>27</v>
      </c>
      <c r="G184" s="65">
        <f t="shared" si="7"/>
        <v>11</v>
      </c>
      <c r="H184" s="30">
        <f t="shared" si="8"/>
        <v>2002</v>
      </c>
      <c r="I184" s="109" t="s">
        <v>580</v>
      </c>
      <c r="J184" s="109" t="s">
        <v>941</v>
      </c>
      <c r="K184" s="117" t="s">
        <v>61</v>
      </c>
      <c r="L184" s="109" t="s">
        <v>272</v>
      </c>
      <c r="M184" s="117" t="s">
        <v>181</v>
      </c>
      <c r="N184" s="118">
        <v>45283</v>
      </c>
      <c r="O184" s="130" t="s">
        <v>295</v>
      </c>
      <c r="P184" s="129" t="s">
        <v>110</v>
      </c>
      <c r="Q184" s="130" t="s">
        <v>44</v>
      </c>
      <c r="R184" s="60">
        <v>45283</v>
      </c>
    </row>
    <row r="185" spans="1:18" s="31" customFormat="1" x14ac:dyDescent="0.25">
      <c r="A185" s="30">
        <v>174</v>
      </c>
      <c r="B185" s="114">
        <v>174</v>
      </c>
      <c r="C185" s="98" t="s">
        <v>758</v>
      </c>
      <c r="D185" s="99" t="s">
        <v>65</v>
      </c>
      <c r="E185" s="60">
        <v>37024</v>
      </c>
      <c r="F185" s="65">
        <f t="shared" si="6"/>
        <v>13</v>
      </c>
      <c r="G185" s="65">
        <f t="shared" si="7"/>
        <v>5</v>
      </c>
      <c r="H185" s="30">
        <f t="shared" si="8"/>
        <v>2001</v>
      </c>
      <c r="I185" s="109" t="s">
        <v>757</v>
      </c>
      <c r="J185" s="109" t="s">
        <v>1041</v>
      </c>
      <c r="K185" s="117" t="s">
        <v>152</v>
      </c>
      <c r="L185" s="109" t="s">
        <v>277</v>
      </c>
      <c r="M185" s="117" t="s">
        <v>186</v>
      </c>
      <c r="N185" s="118">
        <v>45283</v>
      </c>
      <c r="O185" s="130" t="s">
        <v>295</v>
      </c>
      <c r="P185" s="129" t="s">
        <v>110</v>
      </c>
      <c r="Q185" s="130" t="s">
        <v>46</v>
      </c>
      <c r="R185" s="60">
        <v>45283</v>
      </c>
    </row>
    <row r="186" spans="1:18" s="31" customFormat="1" x14ac:dyDescent="0.25">
      <c r="A186" s="30">
        <v>175</v>
      </c>
      <c r="B186" s="114">
        <v>175</v>
      </c>
      <c r="C186" s="98" t="s">
        <v>116</v>
      </c>
      <c r="D186" s="99" t="s">
        <v>80</v>
      </c>
      <c r="E186" s="60">
        <v>37016</v>
      </c>
      <c r="F186" s="65">
        <f t="shared" si="6"/>
        <v>5</v>
      </c>
      <c r="G186" s="65">
        <f t="shared" si="7"/>
        <v>5</v>
      </c>
      <c r="H186" s="30">
        <f t="shared" si="8"/>
        <v>2001</v>
      </c>
      <c r="I186" s="109" t="s">
        <v>723</v>
      </c>
      <c r="J186" s="109" t="s">
        <v>1019</v>
      </c>
      <c r="K186" s="117" t="s">
        <v>152</v>
      </c>
      <c r="L186" s="109" t="s">
        <v>277</v>
      </c>
      <c r="M186" s="117" t="s">
        <v>186</v>
      </c>
      <c r="N186" s="118">
        <v>45283</v>
      </c>
      <c r="O186" s="130" t="s">
        <v>295</v>
      </c>
      <c r="P186" s="129" t="s">
        <v>110</v>
      </c>
      <c r="Q186" s="131" t="s">
        <v>39</v>
      </c>
      <c r="R186" s="60">
        <v>45283</v>
      </c>
    </row>
    <row r="187" spans="1:18" s="31" customFormat="1" x14ac:dyDescent="0.25">
      <c r="A187" s="30">
        <v>176</v>
      </c>
      <c r="B187" s="114">
        <v>176</v>
      </c>
      <c r="C187" s="98" t="s">
        <v>140</v>
      </c>
      <c r="D187" s="99" t="s">
        <v>247</v>
      </c>
      <c r="E187" s="60">
        <v>36911</v>
      </c>
      <c r="F187" s="65">
        <f t="shared" si="6"/>
        <v>20</v>
      </c>
      <c r="G187" s="65">
        <f t="shared" si="7"/>
        <v>1</v>
      </c>
      <c r="H187" s="30">
        <f t="shared" si="8"/>
        <v>2001</v>
      </c>
      <c r="I187" s="109" t="s">
        <v>246</v>
      </c>
      <c r="J187" s="109" t="s">
        <v>267</v>
      </c>
      <c r="K187" s="117" t="s">
        <v>51</v>
      </c>
      <c r="L187" s="109" t="s">
        <v>99</v>
      </c>
      <c r="M187" s="117" t="s">
        <v>180</v>
      </c>
      <c r="N187" s="118">
        <v>45283</v>
      </c>
      <c r="O187" s="130" t="s">
        <v>295</v>
      </c>
      <c r="P187" s="129" t="s">
        <v>110</v>
      </c>
      <c r="Q187" s="130" t="s">
        <v>40</v>
      </c>
      <c r="R187" s="60">
        <v>45283</v>
      </c>
    </row>
    <row r="188" spans="1:18" s="31" customFormat="1" x14ac:dyDescent="0.25">
      <c r="A188" s="30">
        <v>177</v>
      </c>
      <c r="B188" s="114">
        <v>177</v>
      </c>
      <c r="C188" s="98" t="s">
        <v>364</v>
      </c>
      <c r="D188" s="99" t="s">
        <v>622</v>
      </c>
      <c r="E188" s="60">
        <v>36899</v>
      </c>
      <c r="F188" s="65">
        <f t="shared" si="6"/>
        <v>8</v>
      </c>
      <c r="G188" s="65">
        <f t="shared" si="7"/>
        <v>1</v>
      </c>
      <c r="H188" s="30">
        <f t="shared" si="8"/>
        <v>2001</v>
      </c>
      <c r="I188" s="109" t="s">
        <v>621</v>
      </c>
      <c r="J188" s="109" t="s">
        <v>963</v>
      </c>
      <c r="K188" s="117" t="s">
        <v>56</v>
      </c>
      <c r="L188" s="109" t="s">
        <v>101</v>
      </c>
      <c r="M188" s="117" t="s">
        <v>180</v>
      </c>
      <c r="N188" s="118">
        <v>45283</v>
      </c>
      <c r="O188" s="130" t="s">
        <v>295</v>
      </c>
      <c r="P188" s="129" t="s">
        <v>110</v>
      </c>
      <c r="Q188" s="131" t="s">
        <v>41</v>
      </c>
      <c r="R188" s="60">
        <v>45283</v>
      </c>
    </row>
    <row r="189" spans="1:18" s="32" customFormat="1" x14ac:dyDescent="0.25">
      <c r="A189" s="30">
        <v>178</v>
      </c>
      <c r="B189" s="114">
        <v>178</v>
      </c>
      <c r="C189" s="98" t="s">
        <v>691</v>
      </c>
      <c r="D189" s="99" t="s">
        <v>692</v>
      </c>
      <c r="E189" s="60">
        <v>36608</v>
      </c>
      <c r="F189" s="65">
        <f t="shared" si="6"/>
        <v>23</v>
      </c>
      <c r="G189" s="65">
        <f t="shared" si="7"/>
        <v>3</v>
      </c>
      <c r="H189" s="30">
        <f t="shared" si="8"/>
        <v>2000</v>
      </c>
      <c r="I189" s="109" t="s">
        <v>690</v>
      </c>
      <c r="J189" s="109" t="s">
        <v>998</v>
      </c>
      <c r="K189" s="117" t="s">
        <v>63</v>
      </c>
      <c r="L189" s="109" t="s">
        <v>999</v>
      </c>
      <c r="M189" s="117" t="s">
        <v>182</v>
      </c>
      <c r="N189" s="118">
        <v>45283</v>
      </c>
      <c r="O189" s="130" t="s">
        <v>295</v>
      </c>
      <c r="P189" s="129" t="s">
        <v>110</v>
      </c>
      <c r="Q189" s="131" t="s">
        <v>39</v>
      </c>
      <c r="R189" s="60">
        <v>45283</v>
      </c>
    </row>
    <row r="190" spans="1:18" s="31" customFormat="1" x14ac:dyDescent="0.25">
      <c r="A190" s="30">
        <v>179</v>
      </c>
      <c r="B190" s="114">
        <v>179</v>
      </c>
      <c r="C190" s="98" t="s">
        <v>190</v>
      </c>
      <c r="D190" s="99" t="s">
        <v>649</v>
      </c>
      <c r="E190" s="60">
        <v>37546</v>
      </c>
      <c r="F190" s="65">
        <f t="shared" si="6"/>
        <v>17</v>
      </c>
      <c r="G190" s="65">
        <f t="shared" si="7"/>
        <v>10</v>
      </c>
      <c r="H190" s="30">
        <f t="shared" si="8"/>
        <v>2002</v>
      </c>
      <c r="I190" s="109" t="s">
        <v>648</v>
      </c>
      <c r="J190" s="109" t="s">
        <v>977</v>
      </c>
      <c r="K190" s="117" t="s">
        <v>51</v>
      </c>
      <c r="L190" s="109" t="s">
        <v>121</v>
      </c>
      <c r="M190" s="117" t="s">
        <v>181</v>
      </c>
      <c r="N190" s="118">
        <v>45283</v>
      </c>
      <c r="O190" s="130" t="s">
        <v>295</v>
      </c>
      <c r="P190" s="129" t="s">
        <v>110</v>
      </c>
      <c r="Q190" s="130" t="s">
        <v>40</v>
      </c>
      <c r="R190" s="60">
        <v>45283</v>
      </c>
    </row>
    <row r="191" spans="1:18" s="31" customFormat="1" x14ac:dyDescent="0.25">
      <c r="A191" s="30">
        <v>180</v>
      </c>
      <c r="B191" s="114">
        <v>180</v>
      </c>
      <c r="C191" s="98" t="s">
        <v>577</v>
      </c>
      <c r="D191" s="99" t="s">
        <v>207</v>
      </c>
      <c r="E191" s="60">
        <v>37626</v>
      </c>
      <c r="F191" s="65">
        <f t="shared" si="6"/>
        <v>5</v>
      </c>
      <c r="G191" s="65">
        <f t="shared" si="7"/>
        <v>1</v>
      </c>
      <c r="H191" s="30">
        <f t="shared" si="8"/>
        <v>2003</v>
      </c>
      <c r="I191" s="109" t="s">
        <v>576</v>
      </c>
      <c r="J191" s="109" t="s">
        <v>938</v>
      </c>
      <c r="K191" s="117" t="s">
        <v>63</v>
      </c>
      <c r="L191" s="109" t="s">
        <v>939</v>
      </c>
      <c r="M191" s="117" t="s">
        <v>276</v>
      </c>
      <c r="N191" s="118">
        <v>45283</v>
      </c>
      <c r="O191" s="130" t="s">
        <v>295</v>
      </c>
      <c r="P191" s="129" t="s">
        <v>110</v>
      </c>
      <c r="Q191" s="130" t="s">
        <v>44</v>
      </c>
      <c r="R191" s="60">
        <v>45283</v>
      </c>
    </row>
    <row r="192" spans="1:18" s="31" customFormat="1" x14ac:dyDescent="0.25">
      <c r="A192" s="30">
        <v>181</v>
      </c>
      <c r="B192" s="114">
        <v>181</v>
      </c>
      <c r="C192" s="98" t="s">
        <v>175</v>
      </c>
      <c r="D192" s="99" t="s">
        <v>95</v>
      </c>
      <c r="E192" s="60">
        <v>37530</v>
      </c>
      <c r="F192" s="65">
        <f t="shared" si="6"/>
        <v>1</v>
      </c>
      <c r="G192" s="65">
        <f t="shared" si="7"/>
        <v>10</v>
      </c>
      <c r="H192" s="30">
        <f t="shared" si="8"/>
        <v>2002</v>
      </c>
      <c r="I192" s="109" t="s">
        <v>610</v>
      </c>
      <c r="J192" s="109" t="s">
        <v>956</v>
      </c>
      <c r="K192" s="117" t="s">
        <v>66</v>
      </c>
      <c r="L192" s="109" t="s">
        <v>135</v>
      </c>
      <c r="M192" s="117" t="s">
        <v>181</v>
      </c>
      <c r="N192" s="118">
        <v>45283</v>
      </c>
      <c r="O192" s="130" t="s">
        <v>295</v>
      </c>
      <c r="P192" s="129" t="s">
        <v>110</v>
      </c>
      <c r="Q192" s="131" t="s">
        <v>41</v>
      </c>
      <c r="R192" s="60">
        <v>45283</v>
      </c>
    </row>
    <row r="193" spans="1:18" s="32" customFormat="1" x14ac:dyDescent="0.25">
      <c r="A193" s="30">
        <v>182</v>
      </c>
      <c r="B193" s="114">
        <v>182</v>
      </c>
      <c r="C193" s="98" t="s">
        <v>224</v>
      </c>
      <c r="D193" s="99" t="s">
        <v>95</v>
      </c>
      <c r="E193" s="60">
        <v>37511</v>
      </c>
      <c r="F193" s="65">
        <f t="shared" si="6"/>
        <v>12</v>
      </c>
      <c r="G193" s="65">
        <f t="shared" si="7"/>
        <v>9</v>
      </c>
      <c r="H193" s="30">
        <f t="shared" si="8"/>
        <v>2002</v>
      </c>
      <c r="I193" s="109" t="s">
        <v>611</v>
      </c>
      <c r="J193" s="109" t="s">
        <v>957</v>
      </c>
      <c r="K193" s="117" t="s">
        <v>57</v>
      </c>
      <c r="L193" s="109" t="s">
        <v>139</v>
      </c>
      <c r="M193" s="117" t="s">
        <v>181</v>
      </c>
      <c r="N193" s="118">
        <v>45283</v>
      </c>
      <c r="O193" s="130" t="s">
        <v>295</v>
      </c>
      <c r="P193" s="129" t="s">
        <v>110</v>
      </c>
      <c r="Q193" s="131" t="s">
        <v>41</v>
      </c>
      <c r="R193" s="60">
        <v>45283</v>
      </c>
    </row>
    <row r="194" spans="1:18" s="31" customFormat="1" x14ac:dyDescent="0.25">
      <c r="A194" s="30">
        <v>183</v>
      </c>
      <c r="B194" s="114">
        <v>183</v>
      </c>
      <c r="C194" s="98" t="s">
        <v>566</v>
      </c>
      <c r="D194" s="99" t="s">
        <v>50</v>
      </c>
      <c r="E194" s="60">
        <v>37461</v>
      </c>
      <c r="F194" s="65">
        <f t="shared" si="6"/>
        <v>24</v>
      </c>
      <c r="G194" s="65">
        <f t="shared" si="7"/>
        <v>7</v>
      </c>
      <c r="H194" s="30">
        <f t="shared" si="8"/>
        <v>2002</v>
      </c>
      <c r="I194" s="109" t="s">
        <v>565</v>
      </c>
      <c r="J194" s="109" t="s">
        <v>930</v>
      </c>
      <c r="K194" s="117" t="s">
        <v>57</v>
      </c>
      <c r="L194" s="109" t="s">
        <v>139</v>
      </c>
      <c r="M194" s="117" t="s">
        <v>181</v>
      </c>
      <c r="N194" s="118">
        <v>45283</v>
      </c>
      <c r="O194" s="130" t="s">
        <v>295</v>
      </c>
      <c r="P194" s="129" t="s">
        <v>110</v>
      </c>
      <c r="Q194" s="130" t="s">
        <v>44</v>
      </c>
      <c r="R194" s="60">
        <v>45283</v>
      </c>
    </row>
    <row r="195" spans="1:18" s="31" customFormat="1" x14ac:dyDescent="0.25">
      <c r="A195" s="30">
        <v>184</v>
      </c>
      <c r="B195" s="114">
        <v>184</v>
      </c>
      <c r="C195" s="98" t="s">
        <v>60</v>
      </c>
      <c r="D195" s="99" t="s">
        <v>62</v>
      </c>
      <c r="E195" s="60">
        <v>37485</v>
      </c>
      <c r="F195" s="65">
        <f t="shared" si="6"/>
        <v>17</v>
      </c>
      <c r="G195" s="65">
        <f t="shared" si="7"/>
        <v>8</v>
      </c>
      <c r="H195" s="30">
        <f t="shared" si="8"/>
        <v>2002</v>
      </c>
      <c r="I195" s="109" t="s">
        <v>244</v>
      </c>
      <c r="J195" s="109" t="s">
        <v>266</v>
      </c>
      <c r="K195" s="117" t="s">
        <v>57</v>
      </c>
      <c r="L195" s="109" t="s">
        <v>126</v>
      </c>
      <c r="M195" s="117" t="s">
        <v>181</v>
      </c>
      <c r="N195" s="118">
        <v>45283</v>
      </c>
      <c r="O195" s="130" t="s">
        <v>295</v>
      </c>
      <c r="P195" s="129" t="s">
        <v>110</v>
      </c>
      <c r="Q195" s="130" t="s">
        <v>46</v>
      </c>
      <c r="R195" s="60">
        <v>45283</v>
      </c>
    </row>
    <row r="196" spans="1:18" s="31" customFormat="1" x14ac:dyDescent="0.25">
      <c r="A196" s="30">
        <v>185</v>
      </c>
      <c r="B196" s="114">
        <v>185</v>
      </c>
      <c r="C196" s="98" t="s">
        <v>166</v>
      </c>
      <c r="D196" s="99" t="s">
        <v>465</v>
      </c>
      <c r="E196" s="60">
        <v>36896</v>
      </c>
      <c r="F196" s="65">
        <f t="shared" si="6"/>
        <v>5</v>
      </c>
      <c r="G196" s="65">
        <f t="shared" si="7"/>
        <v>1</v>
      </c>
      <c r="H196" s="30">
        <f t="shared" si="8"/>
        <v>2001</v>
      </c>
      <c r="I196" s="109" t="s">
        <v>732</v>
      </c>
      <c r="J196" s="109" t="s">
        <v>1026</v>
      </c>
      <c r="K196" s="117" t="s">
        <v>56</v>
      </c>
      <c r="L196" s="109" t="s">
        <v>106</v>
      </c>
      <c r="M196" s="117" t="s">
        <v>180</v>
      </c>
      <c r="N196" s="118">
        <v>45283</v>
      </c>
      <c r="O196" s="130" t="s">
        <v>295</v>
      </c>
      <c r="P196" s="129" t="s">
        <v>110</v>
      </c>
      <c r="Q196" s="130" t="s">
        <v>46</v>
      </c>
      <c r="R196" s="60">
        <v>45283</v>
      </c>
    </row>
    <row r="197" spans="1:18" s="31" customFormat="1" x14ac:dyDescent="0.25">
      <c r="A197" s="30">
        <v>186</v>
      </c>
      <c r="B197" s="114">
        <v>186</v>
      </c>
      <c r="C197" s="98" t="s">
        <v>739</v>
      </c>
      <c r="D197" s="99" t="s">
        <v>62</v>
      </c>
      <c r="E197" s="60">
        <v>37114</v>
      </c>
      <c r="F197" s="65">
        <f t="shared" si="6"/>
        <v>11</v>
      </c>
      <c r="G197" s="65">
        <f t="shared" si="7"/>
        <v>8</v>
      </c>
      <c r="H197" s="30">
        <f t="shared" si="8"/>
        <v>2001</v>
      </c>
      <c r="I197" s="109" t="s">
        <v>738</v>
      </c>
      <c r="J197" s="109" t="s">
        <v>1030</v>
      </c>
      <c r="K197" s="117" t="s">
        <v>51</v>
      </c>
      <c r="L197" s="109" t="s">
        <v>121</v>
      </c>
      <c r="M197" s="117" t="s">
        <v>181</v>
      </c>
      <c r="N197" s="118">
        <v>45283</v>
      </c>
      <c r="O197" s="130" t="s">
        <v>295</v>
      </c>
      <c r="P197" s="129" t="s">
        <v>110</v>
      </c>
      <c r="Q197" s="130" t="s">
        <v>46</v>
      </c>
      <c r="R197" s="60">
        <v>45283</v>
      </c>
    </row>
    <row r="198" spans="1:18" s="31" customFormat="1" x14ac:dyDescent="0.25">
      <c r="A198" s="30">
        <v>187</v>
      </c>
      <c r="B198" s="114">
        <v>187</v>
      </c>
      <c r="C198" s="98" t="s">
        <v>160</v>
      </c>
      <c r="D198" s="99" t="s">
        <v>73</v>
      </c>
      <c r="E198" s="60">
        <v>37177</v>
      </c>
      <c r="F198" s="65">
        <f t="shared" si="6"/>
        <v>13</v>
      </c>
      <c r="G198" s="65">
        <f t="shared" si="7"/>
        <v>10</v>
      </c>
      <c r="H198" s="30">
        <f t="shared" si="8"/>
        <v>2001</v>
      </c>
      <c r="I198" s="109" t="s">
        <v>761</v>
      </c>
      <c r="J198" s="109" t="s">
        <v>1043</v>
      </c>
      <c r="K198" s="117" t="s">
        <v>152</v>
      </c>
      <c r="L198" s="109" t="s">
        <v>277</v>
      </c>
      <c r="M198" s="117" t="s">
        <v>186</v>
      </c>
      <c r="N198" s="118">
        <v>45283</v>
      </c>
      <c r="O198" s="130" t="s">
        <v>295</v>
      </c>
      <c r="P198" s="129" t="s">
        <v>110</v>
      </c>
      <c r="Q198" s="130" t="s">
        <v>46</v>
      </c>
      <c r="R198" s="60">
        <v>45283</v>
      </c>
    </row>
    <row r="199" spans="1:18" s="31" customFormat="1" x14ac:dyDescent="0.25">
      <c r="A199" s="30">
        <v>188</v>
      </c>
      <c r="B199" s="114">
        <v>188</v>
      </c>
      <c r="C199" s="98" t="s">
        <v>140</v>
      </c>
      <c r="D199" s="99" t="s">
        <v>168</v>
      </c>
      <c r="E199" s="60">
        <v>37104</v>
      </c>
      <c r="F199" s="65">
        <f t="shared" si="6"/>
        <v>1</v>
      </c>
      <c r="G199" s="65">
        <f t="shared" si="7"/>
        <v>8</v>
      </c>
      <c r="H199" s="30">
        <f t="shared" si="8"/>
        <v>2001</v>
      </c>
      <c r="I199" s="109" t="s">
        <v>716</v>
      </c>
      <c r="J199" s="109" t="s">
        <v>1015</v>
      </c>
      <c r="K199" s="117" t="s">
        <v>152</v>
      </c>
      <c r="L199" s="109" t="s">
        <v>277</v>
      </c>
      <c r="M199" s="117" t="s">
        <v>186</v>
      </c>
      <c r="N199" s="118">
        <v>45283</v>
      </c>
      <c r="O199" s="130" t="s">
        <v>295</v>
      </c>
      <c r="P199" s="129" t="s">
        <v>110</v>
      </c>
      <c r="Q199" s="131" t="s">
        <v>39</v>
      </c>
      <c r="R199" s="60">
        <v>45283</v>
      </c>
    </row>
    <row r="200" spans="1:18" s="32" customFormat="1" x14ac:dyDescent="0.25">
      <c r="A200" s="30">
        <v>189</v>
      </c>
      <c r="B200" s="114">
        <v>189</v>
      </c>
      <c r="C200" s="98" t="s">
        <v>155</v>
      </c>
      <c r="D200" s="99" t="s">
        <v>62</v>
      </c>
      <c r="E200" s="60">
        <v>37112</v>
      </c>
      <c r="F200" s="65">
        <f t="shared" si="6"/>
        <v>9</v>
      </c>
      <c r="G200" s="65">
        <f t="shared" si="7"/>
        <v>8</v>
      </c>
      <c r="H200" s="30">
        <f t="shared" si="8"/>
        <v>2001</v>
      </c>
      <c r="I200" s="109" t="s">
        <v>737</v>
      </c>
      <c r="J200" s="109" t="s">
        <v>1029</v>
      </c>
      <c r="K200" s="117" t="s">
        <v>152</v>
      </c>
      <c r="L200" s="109" t="s">
        <v>277</v>
      </c>
      <c r="M200" s="117" t="s">
        <v>186</v>
      </c>
      <c r="N200" s="118">
        <v>45283</v>
      </c>
      <c r="O200" s="130" t="s">
        <v>295</v>
      </c>
      <c r="P200" s="129" t="s">
        <v>110</v>
      </c>
      <c r="Q200" s="130" t="s">
        <v>46</v>
      </c>
      <c r="R200" s="60">
        <v>45283</v>
      </c>
    </row>
    <row r="201" spans="1:18" s="31" customFormat="1" x14ac:dyDescent="0.25">
      <c r="A201" s="30">
        <v>190</v>
      </c>
      <c r="B201" s="114">
        <v>190</v>
      </c>
      <c r="C201" s="98" t="s">
        <v>579</v>
      </c>
      <c r="D201" s="99" t="s">
        <v>118</v>
      </c>
      <c r="E201" s="60">
        <v>37382</v>
      </c>
      <c r="F201" s="65">
        <f t="shared" si="6"/>
        <v>6</v>
      </c>
      <c r="G201" s="65">
        <f t="shared" si="7"/>
        <v>5</v>
      </c>
      <c r="H201" s="30">
        <f t="shared" si="8"/>
        <v>2002</v>
      </c>
      <c r="I201" s="109" t="s">
        <v>578</v>
      </c>
      <c r="J201" s="109" t="s">
        <v>940</v>
      </c>
      <c r="K201" s="117" t="s">
        <v>71</v>
      </c>
      <c r="L201" s="109" t="s">
        <v>159</v>
      </c>
      <c r="M201" s="117" t="s">
        <v>181</v>
      </c>
      <c r="N201" s="118">
        <v>45283</v>
      </c>
      <c r="O201" s="130" t="s">
        <v>295</v>
      </c>
      <c r="P201" s="129" t="s">
        <v>110</v>
      </c>
      <c r="Q201" s="130" t="s">
        <v>44</v>
      </c>
      <c r="R201" s="60">
        <v>45283</v>
      </c>
    </row>
    <row r="202" spans="1:18" s="31" customFormat="1" x14ac:dyDescent="0.25">
      <c r="A202" s="30">
        <v>191</v>
      </c>
      <c r="B202" s="114">
        <v>191</v>
      </c>
      <c r="C202" s="98" t="s">
        <v>745</v>
      </c>
      <c r="D202" s="99" t="s">
        <v>202</v>
      </c>
      <c r="E202" s="60">
        <v>37360</v>
      </c>
      <c r="F202" s="65">
        <f t="shared" si="6"/>
        <v>14</v>
      </c>
      <c r="G202" s="65">
        <f t="shared" si="7"/>
        <v>4</v>
      </c>
      <c r="H202" s="30">
        <f t="shared" si="8"/>
        <v>2002</v>
      </c>
      <c r="I202" s="109" t="s">
        <v>744</v>
      </c>
      <c r="J202" s="109" t="s">
        <v>1033</v>
      </c>
      <c r="K202" s="117" t="s">
        <v>56</v>
      </c>
      <c r="L202" s="109" t="s">
        <v>275</v>
      </c>
      <c r="M202" s="117" t="s">
        <v>181</v>
      </c>
      <c r="N202" s="118">
        <v>45283</v>
      </c>
      <c r="O202" s="130" t="s">
        <v>295</v>
      </c>
      <c r="P202" s="129" t="s">
        <v>110</v>
      </c>
      <c r="Q202" s="130" t="s">
        <v>46</v>
      </c>
      <c r="R202" s="60">
        <v>45283</v>
      </c>
    </row>
    <row r="203" spans="1:18" s="31" customFormat="1" x14ac:dyDescent="0.25">
      <c r="A203" s="30">
        <v>192</v>
      </c>
      <c r="B203" s="114">
        <v>192</v>
      </c>
      <c r="C203" s="98" t="s">
        <v>701</v>
      </c>
      <c r="D203" s="99" t="s">
        <v>59</v>
      </c>
      <c r="E203" s="60">
        <v>37575</v>
      </c>
      <c r="F203" s="65">
        <f t="shared" si="6"/>
        <v>15</v>
      </c>
      <c r="G203" s="65">
        <f t="shared" si="7"/>
        <v>11</v>
      </c>
      <c r="H203" s="30">
        <f t="shared" si="8"/>
        <v>2002</v>
      </c>
      <c r="I203" s="109" t="s">
        <v>700</v>
      </c>
      <c r="J203" s="109" t="s">
        <v>1005</v>
      </c>
      <c r="K203" s="117" t="s">
        <v>57</v>
      </c>
      <c r="L203" s="109" t="s">
        <v>126</v>
      </c>
      <c r="M203" s="117" t="s">
        <v>181</v>
      </c>
      <c r="N203" s="118">
        <v>45283</v>
      </c>
      <c r="O203" s="130" t="s">
        <v>295</v>
      </c>
      <c r="P203" s="129" t="s">
        <v>110</v>
      </c>
      <c r="Q203" s="131" t="s">
        <v>39</v>
      </c>
      <c r="R203" s="60">
        <v>45283</v>
      </c>
    </row>
    <row r="204" spans="1:18" s="31" customFormat="1" x14ac:dyDescent="0.25">
      <c r="A204" s="30">
        <v>193</v>
      </c>
      <c r="B204" s="114">
        <v>193</v>
      </c>
      <c r="C204" s="98" t="s">
        <v>132</v>
      </c>
      <c r="D204" s="99" t="s">
        <v>144</v>
      </c>
      <c r="E204" s="60">
        <v>36996</v>
      </c>
      <c r="F204" s="65">
        <f t="shared" ref="F204:F267" si="9">DAY(E204)</f>
        <v>15</v>
      </c>
      <c r="G204" s="65">
        <f t="shared" ref="G204:G267" si="10">MONTH(E204)</f>
        <v>4</v>
      </c>
      <c r="H204" s="30">
        <f t="shared" ref="H204:H267" si="11">YEAR(E204)</f>
        <v>2001</v>
      </c>
      <c r="I204" s="109" t="s">
        <v>748</v>
      </c>
      <c r="J204" s="109" t="s">
        <v>1035</v>
      </c>
      <c r="K204" s="117" t="s">
        <v>152</v>
      </c>
      <c r="L204" s="109" t="s">
        <v>277</v>
      </c>
      <c r="M204" s="117" t="s">
        <v>186</v>
      </c>
      <c r="N204" s="118">
        <v>45283</v>
      </c>
      <c r="O204" s="130" t="s">
        <v>295</v>
      </c>
      <c r="P204" s="129" t="s">
        <v>110</v>
      </c>
      <c r="Q204" s="130" t="s">
        <v>46</v>
      </c>
      <c r="R204" s="60">
        <v>45283</v>
      </c>
    </row>
    <row r="205" spans="1:18" s="31" customFormat="1" x14ac:dyDescent="0.25">
      <c r="A205" s="30">
        <v>194</v>
      </c>
      <c r="B205" s="114">
        <v>194</v>
      </c>
      <c r="C205" s="98" t="s">
        <v>639</v>
      </c>
      <c r="D205" s="99" t="s">
        <v>77</v>
      </c>
      <c r="E205" s="60">
        <v>37122</v>
      </c>
      <c r="F205" s="65">
        <f t="shared" si="9"/>
        <v>19</v>
      </c>
      <c r="G205" s="65">
        <f t="shared" si="10"/>
        <v>8</v>
      </c>
      <c r="H205" s="30">
        <f t="shared" si="11"/>
        <v>2001</v>
      </c>
      <c r="I205" s="109" t="s">
        <v>638</v>
      </c>
      <c r="J205" s="109" t="s">
        <v>972</v>
      </c>
      <c r="K205" s="117" t="s">
        <v>56</v>
      </c>
      <c r="L205" s="109" t="s">
        <v>101</v>
      </c>
      <c r="M205" s="117" t="s">
        <v>180</v>
      </c>
      <c r="N205" s="118">
        <v>45283</v>
      </c>
      <c r="O205" s="130" t="s">
        <v>295</v>
      </c>
      <c r="P205" s="129" t="s">
        <v>110</v>
      </c>
      <c r="Q205" s="131" t="s">
        <v>41</v>
      </c>
      <c r="R205" s="60">
        <v>45283</v>
      </c>
    </row>
    <row r="206" spans="1:18" s="31" customFormat="1" x14ac:dyDescent="0.25">
      <c r="A206" s="30">
        <v>195</v>
      </c>
      <c r="B206" s="114">
        <v>195</v>
      </c>
      <c r="C206" s="98" t="s">
        <v>617</v>
      </c>
      <c r="D206" s="99" t="s">
        <v>115</v>
      </c>
      <c r="E206" s="60">
        <v>32466</v>
      </c>
      <c r="F206" s="65">
        <f t="shared" si="9"/>
        <v>19</v>
      </c>
      <c r="G206" s="65">
        <f t="shared" si="10"/>
        <v>11</v>
      </c>
      <c r="H206" s="30">
        <f t="shared" si="11"/>
        <v>1988</v>
      </c>
      <c r="I206" s="109" t="s">
        <v>616</v>
      </c>
      <c r="J206" s="109" t="s">
        <v>960</v>
      </c>
      <c r="K206" s="117" t="s">
        <v>54</v>
      </c>
      <c r="L206" s="109" t="s">
        <v>961</v>
      </c>
      <c r="M206" s="117" t="s">
        <v>864</v>
      </c>
      <c r="N206" s="118">
        <v>45283</v>
      </c>
      <c r="O206" s="130" t="s">
        <v>295</v>
      </c>
      <c r="P206" s="129" t="s">
        <v>110</v>
      </c>
      <c r="Q206" s="131" t="s">
        <v>41</v>
      </c>
      <c r="R206" s="60">
        <v>45283</v>
      </c>
    </row>
    <row r="207" spans="1:18" s="31" customFormat="1" x14ac:dyDescent="0.25">
      <c r="A207" s="30">
        <v>196</v>
      </c>
      <c r="B207" s="114">
        <v>196</v>
      </c>
      <c r="C207" s="98" t="s">
        <v>156</v>
      </c>
      <c r="D207" s="99" t="s">
        <v>127</v>
      </c>
      <c r="E207" s="60">
        <v>36843</v>
      </c>
      <c r="F207" s="65">
        <f t="shared" si="9"/>
        <v>13</v>
      </c>
      <c r="G207" s="65">
        <f t="shared" si="10"/>
        <v>11</v>
      </c>
      <c r="H207" s="30">
        <f t="shared" si="11"/>
        <v>2000</v>
      </c>
      <c r="I207" s="109" t="s">
        <v>726</v>
      </c>
      <c r="J207" s="109" t="s">
        <v>1021</v>
      </c>
      <c r="K207" s="117" t="s">
        <v>51</v>
      </c>
      <c r="L207" s="109" t="s">
        <v>289</v>
      </c>
      <c r="M207" s="117" t="s">
        <v>182</v>
      </c>
      <c r="N207" s="118">
        <v>45283</v>
      </c>
      <c r="O207" s="130" t="s">
        <v>295</v>
      </c>
      <c r="P207" s="129" t="s">
        <v>110</v>
      </c>
      <c r="Q207" s="131" t="s">
        <v>39</v>
      </c>
      <c r="R207" s="60">
        <v>45283</v>
      </c>
    </row>
    <row r="208" spans="1:18" s="31" customFormat="1" x14ac:dyDescent="0.25">
      <c r="A208" s="30">
        <v>197</v>
      </c>
      <c r="B208" s="114">
        <v>197</v>
      </c>
      <c r="C208" s="98" t="s">
        <v>141</v>
      </c>
      <c r="D208" s="99" t="s">
        <v>172</v>
      </c>
      <c r="E208" s="60">
        <v>37276</v>
      </c>
      <c r="F208" s="65">
        <f t="shared" si="9"/>
        <v>20</v>
      </c>
      <c r="G208" s="65">
        <f t="shared" si="10"/>
        <v>1</v>
      </c>
      <c r="H208" s="30">
        <f t="shared" si="11"/>
        <v>2002</v>
      </c>
      <c r="I208" s="109" t="s">
        <v>594</v>
      </c>
      <c r="J208" s="109" t="s">
        <v>947</v>
      </c>
      <c r="K208" s="117" t="s">
        <v>63</v>
      </c>
      <c r="L208" s="109" t="s">
        <v>810</v>
      </c>
      <c r="M208" s="117" t="s">
        <v>181</v>
      </c>
      <c r="N208" s="118">
        <v>45283</v>
      </c>
      <c r="O208" s="130" t="s">
        <v>295</v>
      </c>
      <c r="P208" s="129" t="s">
        <v>110</v>
      </c>
      <c r="Q208" s="130" t="s">
        <v>44</v>
      </c>
      <c r="R208" s="60">
        <v>45283</v>
      </c>
    </row>
    <row r="209" spans="1:18" s="31" customFormat="1" x14ac:dyDescent="0.25">
      <c r="A209" s="30">
        <v>198</v>
      </c>
      <c r="B209" s="114">
        <v>198</v>
      </c>
      <c r="C209" s="98" t="s">
        <v>643</v>
      </c>
      <c r="D209" s="99" t="s">
        <v>199</v>
      </c>
      <c r="E209" s="60">
        <v>37544</v>
      </c>
      <c r="F209" s="65">
        <f t="shared" si="9"/>
        <v>15</v>
      </c>
      <c r="G209" s="65">
        <f t="shared" si="10"/>
        <v>10</v>
      </c>
      <c r="H209" s="30">
        <f t="shared" si="11"/>
        <v>2002</v>
      </c>
      <c r="I209" s="109" t="s">
        <v>642</v>
      </c>
      <c r="J209" s="109" t="s">
        <v>974</v>
      </c>
      <c r="K209" s="117" t="s">
        <v>57</v>
      </c>
      <c r="L209" s="109" t="s">
        <v>139</v>
      </c>
      <c r="M209" s="117" t="s">
        <v>181</v>
      </c>
      <c r="N209" s="118">
        <v>45283</v>
      </c>
      <c r="O209" s="130" t="s">
        <v>295</v>
      </c>
      <c r="P209" s="129" t="s">
        <v>110</v>
      </c>
      <c r="Q209" s="131" t="s">
        <v>41</v>
      </c>
      <c r="R209" s="60">
        <v>45283</v>
      </c>
    </row>
    <row r="210" spans="1:18" s="31" customFormat="1" x14ac:dyDescent="0.25">
      <c r="A210" s="30">
        <v>199</v>
      </c>
      <c r="B210" s="114">
        <v>199</v>
      </c>
      <c r="C210" s="98" t="s">
        <v>776</v>
      </c>
      <c r="D210" s="99" t="s">
        <v>154</v>
      </c>
      <c r="E210" s="60">
        <v>37472</v>
      </c>
      <c r="F210" s="65">
        <f t="shared" si="9"/>
        <v>4</v>
      </c>
      <c r="G210" s="65">
        <f t="shared" si="10"/>
        <v>8</v>
      </c>
      <c r="H210" s="30">
        <f t="shared" si="11"/>
        <v>2002</v>
      </c>
      <c r="I210" s="109" t="s">
        <v>775</v>
      </c>
      <c r="J210" s="109" t="s">
        <v>1051</v>
      </c>
      <c r="K210" s="117" t="s">
        <v>51</v>
      </c>
      <c r="L210" s="109" t="s">
        <v>121</v>
      </c>
      <c r="M210" s="117" t="s">
        <v>181</v>
      </c>
      <c r="N210" s="118">
        <v>45283</v>
      </c>
      <c r="O210" s="130" t="s">
        <v>295</v>
      </c>
      <c r="P210" s="129" t="s">
        <v>110</v>
      </c>
      <c r="Q210" s="130" t="s">
        <v>46</v>
      </c>
      <c r="R210" s="60">
        <v>45283</v>
      </c>
    </row>
    <row r="211" spans="1:18" s="31" customFormat="1" x14ac:dyDescent="0.25">
      <c r="A211" s="30">
        <v>200</v>
      </c>
      <c r="B211" s="114">
        <v>200</v>
      </c>
      <c r="C211" s="98" t="s">
        <v>583</v>
      </c>
      <c r="D211" s="99" t="s">
        <v>584</v>
      </c>
      <c r="E211" s="60">
        <v>37307</v>
      </c>
      <c r="F211" s="65">
        <f t="shared" si="9"/>
        <v>20</v>
      </c>
      <c r="G211" s="65">
        <f t="shared" si="10"/>
        <v>2</v>
      </c>
      <c r="H211" s="30">
        <f t="shared" si="11"/>
        <v>2002</v>
      </c>
      <c r="I211" s="109" t="s">
        <v>582</v>
      </c>
      <c r="J211" s="109" t="s">
        <v>942</v>
      </c>
      <c r="K211" s="117" t="s">
        <v>57</v>
      </c>
      <c r="L211" s="109" t="s">
        <v>139</v>
      </c>
      <c r="M211" s="117" t="s">
        <v>181</v>
      </c>
      <c r="N211" s="118">
        <v>45283</v>
      </c>
      <c r="O211" s="130" t="s">
        <v>295</v>
      </c>
      <c r="P211" s="129" t="s">
        <v>110</v>
      </c>
      <c r="Q211" s="130" t="s">
        <v>44</v>
      </c>
      <c r="R211" s="60">
        <v>45283</v>
      </c>
    </row>
    <row r="212" spans="1:18" s="31" customFormat="1" x14ac:dyDescent="0.25">
      <c r="A212" s="30">
        <v>201</v>
      </c>
      <c r="B212" s="114">
        <v>201</v>
      </c>
      <c r="C212" s="98" t="s">
        <v>725</v>
      </c>
      <c r="D212" s="99" t="s">
        <v>149</v>
      </c>
      <c r="E212" s="60">
        <v>32978</v>
      </c>
      <c r="F212" s="65">
        <f t="shared" si="9"/>
        <v>15</v>
      </c>
      <c r="G212" s="65">
        <f t="shared" si="10"/>
        <v>4</v>
      </c>
      <c r="H212" s="30">
        <f t="shared" si="11"/>
        <v>1990</v>
      </c>
      <c r="I212" s="109" t="s">
        <v>724</v>
      </c>
      <c r="J212" s="109" t="s">
        <v>1020</v>
      </c>
      <c r="K212" s="117" t="s">
        <v>54</v>
      </c>
      <c r="L212" s="109" t="s">
        <v>859</v>
      </c>
      <c r="M212" s="117" t="s">
        <v>860</v>
      </c>
      <c r="N212" s="118">
        <v>45283</v>
      </c>
      <c r="O212" s="130" t="s">
        <v>295</v>
      </c>
      <c r="P212" s="129" t="s">
        <v>110</v>
      </c>
      <c r="Q212" s="131" t="s">
        <v>39</v>
      </c>
      <c r="R212" s="60">
        <v>45283</v>
      </c>
    </row>
    <row r="213" spans="1:18" s="31" customFormat="1" x14ac:dyDescent="0.25">
      <c r="A213" s="30">
        <v>202</v>
      </c>
      <c r="B213" s="114">
        <v>202</v>
      </c>
      <c r="C213" s="98" t="s">
        <v>60</v>
      </c>
      <c r="D213" s="99" t="s">
        <v>157</v>
      </c>
      <c r="E213" s="60">
        <v>35756</v>
      </c>
      <c r="F213" s="65">
        <f t="shared" si="9"/>
        <v>22</v>
      </c>
      <c r="G213" s="65">
        <f t="shared" si="10"/>
        <v>11</v>
      </c>
      <c r="H213" s="30">
        <f t="shared" si="11"/>
        <v>1997</v>
      </c>
      <c r="I213" s="109" t="s">
        <v>753</v>
      </c>
      <c r="J213" s="109" t="s">
        <v>1038</v>
      </c>
      <c r="K213" s="117" t="s">
        <v>54</v>
      </c>
      <c r="L213" s="109" t="s">
        <v>961</v>
      </c>
      <c r="M213" s="117" t="s">
        <v>864</v>
      </c>
      <c r="N213" s="118">
        <v>45283</v>
      </c>
      <c r="O213" s="130" t="s">
        <v>295</v>
      </c>
      <c r="P213" s="129" t="s">
        <v>110</v>
      </c>
      <c r="Q213" s="130" t="s">
        <v>46</v>
      </c>
      <c r="R213" s="60">
        <v>45283</v>
      </c>
    </row>
    <row r="214" spans="1:18" s="31" customFormat="1" x14ac:dyDescent="0.25">
      <c r="A214" s="30">
        <v>203</v>
      </c>
      <c r="B214" s="114">
        <v>203</v>
      </c>
      <c r="C214" s="98" t="s">
        <v>682</v>
      </c>
      <c r="D214" s="99" t="s">
        <v>683</v>
      </c>
      <c r="E214" s="60">
        <v>37763</v>
      </c>
      <c r="F214" s="65">
        <f t="shared" si="9"/>
        <v>22</v>
      </c>
      <c r="G214" s="65">
        <f t="shared" si="10"/>
        <v>5</v>
      </c>
      <c r="H214" s="30">
        <f t="shared" si="11"/>
        <v>2003</v>
      </c>
      <c r="I214" s="109" t="s">
        <v>681</v>
      </c>
      <c r="J214" s="109" t="s">
        <v>994</v>
      </c>
      <c r="K214" s="117" t="s">
        <v>71</v>
      </c>
      <c r="L214" s="109" t="s">
        <v>278</v>
      </c>
      <c r="M214" s="117" t="s">
        <v>276</v>
      </c>
      <c r="N214" s="118">
        <v>45283</v>
      </c>
      <c r="O214" s="130" t="s">
        <v>295</v>
      </c>
      <c r="P214" s="129" t="s">
        <v>110</v>
      </c>
      <c r="Q214" s="130" t="s">
        <v>40</v>
      </c>
      <c r="R214" s="60">
        <v>45283</v>
      </c>
    </row>
    <row r="215" spans="1:18" s="31" customFormat="1" x14ac:dyDescent="0.25">
      <c r="A215" s="30">
        <v>204</v>
      </c>
      <c r="B215" s="114">
        <v>204</v>
      </c>
      <c r="C215" s="98" t="s">
        <v>586</v>
      </c>
      <c r="D215" s="99" t="s">
        <v>587</v>
      </c>
      <c r="E215" s="60">
        <v>37438</v>
      </c>
      <c r="F215" s="65">
        <f t="shared" si="9"/>
        <v>1</v>
      </c>
      <c r="G215" s="65">
        <f t="shared" si="10"/>
        <v>7</v>
      </c>
      <c r="H215" s="30">
        <f t="shared" si="11"/>
        <v>2002</v>
      </c>
      <c r="I215" s="109" t="s">
        <v>585</v>
      </c>
      <c r="J215" s="109" t="s">
        <v>943</v>
      </c>
      <c r="K215" s="117" t="s">
        <v>51</v>
      </c>
      <c r="L215" s="109" t="s">
        <v>121</v>
      </c>
      <c r="M215" s="117" t="s">
        <v>181</v>
      </c>
      <c r="N215" s="118">
        <v>45283</v>
      </c>
      <c r="O215" s="130" t="s">
        <v>295</v>
      </c>
      <c r="P215" s="129" t="s">
        <v>110</v>
      </c>
      <c r="Q215" s="130" t="s">
        <v>44</v>
      </c>
      <c r="R215" s="60">
        <v>45283</v>
      </c>
    </row>
    <row r="216" spans="1:18" s="31" customFormat="1" x14ac:dyDescent="0.25">
      <c r="A216" s="30">
        <v>205</v>
      </c>
      <c r="B216" s="114">
        <v>205</v>
      </c>
      <c r="C216" s="98" t="s">
        <v>715</v>
      </c>
      <c r="D216" s="99" t="s">
        <v>146</v>
      </c>
      <c r="E216" s="60">
        <v>37331</v>
      </c>
      <c r="F216" s="65">
        <f t="shared" si="9"/>
        <v>16</v>
      </c>
      <c r="G216" s="65">
        <f t="shared" si="10"/>
        <v>3</v>
      </c>
      <c r="H216" s="30">
        <f t="shared" si="11"/>
        <v>2002</v>
      </c>
      <c r="I216" s="109" t="s">
        <v>714</v>
      </c>
      <c r="J216" s="109" t="s">
        <v>1014</v>
      </c>
      <c r="K216" s="117" t="s">
        <v>66</v>
      </c>
      <c r="L216" s="109" t="s">
        <v>135</v>
      </c>
      <c r="M216" s="117" t="s">
        <v>181</v>
      </c>
      <c r="N216" s="118">
        <v>45283</v>
      </c>
      <c r="O216" s="130" t="s">
        <v>295</v>
      </c>
      <c r="P216" s="129" t="s">
        <v>110</v>
      </c>
      <c r="Q216" s="131" t="s">
        <v>39</v>
      </c>
      <c r="R216" s="60">
        <v>45283</v>
      </c>
    </row>
    <row r="217" spans="1:18" s="32" customFormat="1" x14ac:dyDescent="0.25">
      <c r="A217" s="30">
        <v>206</v>
      </c>
      <c r="B217" s="114">
        <v>206</v>
      </c>
      <c r="C217" s="98" t="s">
        <v>697</v>
      </c>
      <c r="D217" s="99" t="s">
        <v>98</v>
      </c>
      <c r="E217" s="60">
        <v>37488</v>
      </c>
      <c r="F217" s="65">
        <f t="shared" si="9"/>
        <v>20</v>
      </c>
      <c r="G217" s="65">
        <f t="shared" si="10"/>
        <v>8</v>
      </c>
      <c r="H217" s="30">
        <f t="shared" si="11"/>
        <v>2002</v>
      </c>
      <c r="I217" s="109" t="s">
        <v>696</v>
      </c>
      <c r="J217" s="109" t="s">
        <v>1003</v>
      </c>
      <c r="K217" s="117" t="s">
        <v>66</v>
      </c>
      <c r="L217" s="109" t="s">
        <v>135</v>
      </c>
      <c r="M217" s="117" t="s">
        <v>181</v>
      </c>
      <c r="N217" s="118">
        <v>45283</v>
      </c>
      <c r="O217" s="130" t="s">
        <v>295</v>
      </c>
      <c r="P217" s="129" t="s">
        <v>110</v>
      </c>
      <c r="Q217" s="131" t="s">
        <v>39</v>
      </c>
      <c r="R217" s="60">
        <v>45283</v>
      </c>
    </row>
    <row r="218" spans="1:18" s="31" customFormat="1" x14ac:dyDescent="0.25">
      <c r="A218" s="30">
        <v>207</v>
      </c>
      <c r="B218" s="114">
        <v>207</v>
      </c>
      <c r="C218" s="98" t="s">
        <v>91</v>
      </c>
      <c r="D218" s="99" t="s">
        <v>589</v>
      </c>
      <c r="E218" s="60">
        <v>37482</v>
      </c>
      <c r="F218" s="65">
        <f t="shared" si="9"/>
        <v>14</v>
      </c>
      <c r="G218" s="65">
        <f t="shared" si="10"/>
        <v>8</v>
      </c>
      <c r="H218" s="30">
        <f t="shared" si="11"/>
        <v>2002</v>
      </c>
      <c r="I218" s="109" t="s">
        <v>588</v>
      </c>
      <c r="J218" s="109" t="s">
        <v>944</v>
      </c>
      <c r="K218" s="117" t="s">
        <v>57</v>
      </c>
      <c r="L218" s="109" t="s">
        <v>139</v>
      </c>
      <c r="M218" s="117" t="s">
        <v>181</v>
      </c>
      <c r="N218" s="118">
        <v>45283</v>
      </c>
      <c r="O218" s="130" t="s">
        <v>295</v>
      </c>
      <c r="P218" s="129" t="s">
        <v>110</v>
      </c>
      <c r="Q218" s="130" t="s">
        <v>44</v>
      </c>
      <c r="R218" s="60">
        <v>45283</v>
      </c>
    </row>
    <row r="219" spans="1:18" s="31" customFormat="1" x14ac:dyDescent="0.25">
      <c r="A219" s="30">
        <v>208</v>
      </c>
      <c r="B219" s="114">
        <v>208</v>
      </c>
      <c r="C219" s="98" t="s">
        <v>245</v>
      </c>
      <c r="D219" s="99" t="s">
        <v>200</v>
      </c>
      <c r="E219" s="60">
        <v>37644</v>
      </c>
      <c r="F219" s="65">
        <f t="shared" si="9"/>
        <v>23</v>
      </c>
      <c r="G219" s="65">
        <f t="shared" si="10"/>
        <v>1</v>
      </c>
      <c r="H219" s="30">
        <f t="shared" si="11"/>
        <v>2003</v>
      </c>
      <c r="I219" s="109" t="s">
        <v>626</v>
      </c>
      <c r="J219" s="109" t="s">
        <v>966</v>
      </c>
      <c r="K219" s="117" t="s">
        <v>71</v>
      </c>
      <c r="L219" s="109" t="s">
        <v>278</v>
      </c>
      <c r="M219" s="117" t="s">
        <v>276</v>
      </c>
      <c r="N219" s="118">
        <v>45283</v>
      </c>
      <c r="O219" s="130" t="s">
        <v>295</v>
      </c>
      <c r="P219" s="129" t="s">
        <v>110</v>
      </c>
      <c r="Q219" s="131" t="s">
        <v>41</v>
      </c>
      <c r="R219" s="60">
        <v>45283</v>
      </c>
    </row>
    <row r="220" spans="1:18" s="31" customFormat="1" x14ac:dyDescent="0.25">
      <c r="A220" s="30">
        <v>209</v>
      </c>
      <c r="B220" s="114">
        <v>209</v>
      </c>
      <c r="C220" s="98" t="s">
        <v>625</v>
      </c>
      <c r="D220" s="99" t="s">
        <v>163</v>
      </c>
      <c r="E220" s="60">
        <v>37477</v>
      </c>
      <c r="F220" s="65">
        <f t="shared" si="9"/>
        <v>9</v>
      </c>
      <c r="G220" s="65">
        <f t="shared" si="10"/>
        <v>8</v>
      </c>
      <c r="H220" s="30">
        <f t="shared" si="11"/>
        <v>2002</v>
      </c>
      <c r="I220" s="109" t="s">
        <v>624</v>
      </c>
      <c r="J220" s="109" t="s">
        <v>965</v>
      </c>
      <c r="K220" s="117" t="s">
        <v>51</v>
      </c>
      <c r="L220" s="109" t="s">
        <v>121</v>
      </c>
      <c r="M220" s="117" t="s">
        <v>181</v>
      </c>
      <c r="N220" s="118">
        <v>45283</v>
      </c>
      <c r="O220" s="130" t="s">
        <v>295</v>
      </c>
      <c r="P220" s="129" t="s">
        <v>110</v>
      </c>
      <c r="Q220" s="131" t="s">
        <v>41</v>
      </c>
      <c r="R220" s="60">
        <v>45283</v>
      </c>
    </row>
    <row r="221" spans="1:18" s="31" customFormat="1" x14ac:dyDescent="0.25">
      <c r="A221" s="30">
        <v>210</v>
      </c>
      <c r="B221" s="114">
        <v>210</v>
      </c>
      <c r="C221" s="98" t="s">
        <v>607</v>
      </c>
      <c r="D221" s="99" t="s">
        <v>608</v>
      </c>
      <c r="E221" s="60">
        <v>37298</v>
      </c>
      <c r="F221" s="65">
        <f t="shared" si="9"/>
        <v>11</v>
      </c>
      <c r="G221" s="65">
        <f t="shared" si="10"/>
        <v>2</v>
      </c>
      <c r="H221" s="30">
        <f t="shared" si="11"/>
        <v>2002</v>
      </c>
      <c r="I221" s="109" t="s">
        <v>606</v>
      </c>
      <c r="J221" s="109" t="s">
        <v>954</v>
      </c>
      <c r="K221" s="117" t="s">
        <v>51</v>
      </c>
      <c r="L221" s="109" t="s">
        <v>121</v>
      </c>
      <c r="M221" s="117" t="s">
        <v>181</v>
      </c>
      <c r="N221" s="118">
        <v>45283</v>
      </c>
      <c r="O221" s="130" t="s">
        <v>295</v>
      </c>
      <c r="P221" s="129" t="s">
        <v>110</v>
      </c>
      <c r="Q221" s="131" t="s">
        <v>41</v>
      </c>
      <c r="R221" s="60">
        <v>45283</v>
      </c>
    </row>
    <row r="222" spans="1:18" s="31" customFormat="1" x14ac:dyDescent="0.25">
      <c r="A222" s="30">
        <v>211</v>
      </c>
      <c r="B222" s="114">
        <v>211</v>
      </c>
      <c r="C222" s="98" t="s">
        <v>550</v>
      </c>
      <c r="D222" s="99" t="s">
        <v>117</v>
      </c>
      <c r="E222" s="60">
        <v>37933</v>
      </c>
      <c r="F222" s="65">
        <f t="shared" si="9"/>
        <v>8</v>
      </c>
      <c r="G222" s="65">
        <f t="shared" si="10"/>
        <v>11</v>
      </c>
      <c r="H222" s="30">
        <f t="shared" si="11"/>
        <v>2003</v>
      </c>
      <c r="I222" s="109" t="s">
        <v>549</v>
      </c>
      <c r="J222" s="109" t="s">
        <v>921</v>
      </c>
      <c r="K222" s="117" t="s">
        <v>57</v>
      </c>
      <c r="L222" s="109" t="s">
        <v>288</v>
      </c>
      <c r="M222" s="117" t="s">
        <v>276</v>
      </c>
      <c r="N222" s="118">
        <v>45283</v>
      </c>
      <c r="O222" s="130" t="s">
        <v>295</v>
      </c>
      <c r="P222" s="129" t="s">
        <v>110</v>
      </c>
      <c r="Q222" s="130" t="s">
        <v>44</v>
      </c>
      <c r="R222" s="60">
        <v>45283</v>
      </c>
    </row>
    <row r="223" spans="1:18" s="31" customFormat="1" x14ac:dyDescent="0.25">
      <c r="A223" s="30">
        <v>212</v>
      </c>
      <c r="B223" s="114">
        <v>212</v>
      </c>
      <c r="C223" s="98" t="s">
        <v>685</v>
      </c>
      <c r="D223" s="99" t="s">
        <v>78</v>
      </c>
      <c r="E223" s="60">
        <v>37935</v>
      </c>
      <c r="F223" s="65">
        <f t="shared" si="9"/>
        <v>10</v>
      </c>
      <c r="G223" s="65">
        <f t="shared" si="10"/>
        <v>11</v>
      </c>
      <c r="H223" s="30">
        <f t="shared" si="11"/>
        <v>2003</v>
      </c>
      <c r="I223" s="109" t="s">
        <v>684</v>
      </c>
      <c r="J223" s="109" t="s">
        <v>995</v>
      </c>
      <c r="K223" s="117" t="s">
        <v>71</v>
      </c>
      <c r="L223" s="109" t="s">
        <v>278</v>
      </c>
      <c r="M223" s="117" t="s">
        <v>276</v>
      </c>
      <c r="N223" s="118">
        <v>45283</v>
      </c>
      <c r="O223" s="130" t="s">
        <v>295</v>
      </c>
      <c r="P223" s="129" t="s">
        <v>110</v>
      </c>
      <c r="Q223" s="130" t="s">
        <v>40</v>
      </c>
      <c r="R223" s="60">
        <v>45283</v>
      </c>
    </row>
    <row r="224" spans="1:18" s="31" customFormat="1" x14ac:dyDescent="0.25">
      <c r="A224" s="30">
        <v>213</v>
      </c>
      <c r="B224" s="114">
        <v>213</v>
      </c>
      <c r="C224" s="98" t="s">
        <v>763</v>
      </c>
      <c r="D224" s="99" t="s">
        <v>73</v>
      </c>
      <c r="E224" s="60">
        <v>37068</v>
      </c>
      <c r="F224" s="65">
        <f t="shared" si="9"/>
        <v>26</v>
      </c>
      <c r="G224" s="65">
        <f t="shared" si="10"/>
        <v>6</v>
      </c>
      <c r="H224" s="30">
        <f t="shared" si="11"/>
        <v>2001</v>
      </c>
      <c r="I224" s="109" t="s">
        <v>762</v>
      </c>
      <c r="J224" s="109" t="s">
        <v>1044</v>
      </c>
      <c r="K224" s="117" t="s">
        <v>66</v>
      </c>
      <c r="L224" s="109" t="s">
        <v>104</v>
      </c>
      <c r="M224" s="117" t="s">
        <v>180</v>
      </c>
      <c r="N224" s="118">
        <v>45283</v>
      </c>
      <c r="O224" s="130" t="s">
        <v>295</v>
      </c>
      <c r="P224" s="129" t="s">
        <v>110</v>
      </c>
      <c r="Q224" s="130" t="s">
        <v>46</v>
      </c>
      <c r="R224" s="60">
        <v>45283</v>
      </c>
    </row>
    <row r="225" spans="1:18" s="31" customFormat="1" x14ac:dyDescent="0.25">
      <c r="A225" s="30">
        <v>214</v>
      </c>
      <c r="B225" s="114">
        <v>214</v>
      </c>
      <c r="C225" s="98" t="s">
        <v>637</v>
      </c>
      <c r="D225" s="99" t="s">
        <v>77</v>
      </c>
      <c r="E225" s="60">
        <v>37546</v>
      </c>
      <c r="F225" s="65">
        <f t="shared" si="9"/>
        <v>17</v>
      </c>
      <c r="G225" s="65">
        <f t="shared" si="10"/>
        <v>10</v>
      </c>
      <c r="H225" s="30">
        <f t="shared" si="11"/>
        <v>2002</v>
      </c>
      <c r="I225" s="109" t="s">
        <v>636</v>
      </c>
      <c r="J225" s="109" t="s">
        <v>971</v>
      </c>
      <c r="K225" s="117" t="s">
        <v>51</v>
      </c>
      <c r="L225" s="109" t="s">
        <v>121</v>
      </c>
      <c r="M225" s="117" t="s">
        <v>181</v>
      </c>
      <c r="N225" s="118">
        <v>45283</v>
      </c>
      <c r="O225" s="130" t="s">
        <v>295</v>
      </c>
      <c r="P225" s="129" t="s">
        <v>110</v>
      </c>
      <c r="Q225" s="131" t="s">
        <v>41</v>
      </c>
      <c r="R225" s="60">
        <v>45283</v>
      </c>
    </row>
    <row r="226" spans="1:18" s="31" customFormat="1" x14ac:dyDescent="0.25">
      <c r="A226" s="30">
        <v>215</v>
      </c>
      <c r="B226" s="114">
        <v>215</v>
      </c>
      <c r="C226" s="98" t="s">
        <v>615</v>
      </c>
      <c r="D226" s="99" t="s">
        <v>115</v>
      </c>
      <c r="E226" s="60">
        <v>37512</v>
      </c>
      <c r="F226" s="65">
        <f t="shared" si="9"/>
        <v>13</v>
      </c>
      <c r="G226" s="65">
        <f t="shared" si="10"/>
        <v>9</v>
      </c>
      <c r="H226" s="30">
        <f t="shared" si="11"/>
        <v>2002</v>
      </c>
      <c r="I226" s="109" t="s">
        <v>614</v>
      </c>
      <c r="J226" s="109" t="s">
        <v>959</v>
      </c>
      <c r="K226" s="117" t="s">
        <v>71</v>
      </c>
      <c r="L226" s="109" t="s">
        <v>159</v>
      </c>
      <c r="M226" s="117" t="s">
        <v>181</v>
      </c>
      <c r="N226" s="118">
        <v>45283</v>
      </c>
      <c r="O226" s="130" t="s">
        <v>295</v>
      </c>
      <c r="P226" s="129" t="s">
        <v>110</v>
      </c>
      <c r="Q226" s="131" t="s">
        <v>41</v>
      </c>
      <c r="R226" s="60">
        <v>45283</v>
      </c>
    </row>
    <row r="227" spans="1:18" s="31" customFormat="1" x14ac:dyDescent="0.25">
      <c r="A227" s="30">
        <v>216</v>
      </c>
      <c r="B227" s="114">
        <v>216</v>
      </c>
      <c r="C227" s="98" t="s">
        <v>672</v>
      </c>
      <c r="D227" s="99" t="s">
        <v>58</v>
      </c>
      <c r="E227" s="60">
        <v>37542</v>
      </c>
      <c r="F227" s="65">
        <f t="shared" si="9"/>
        <v>13</v>
      </c>
      <c r="G227" s="65">
        <f t="shared" si="10"/>
        <v>10</v>
      </c>
      <c r="H227" s="30">
        <f t="shared" si="11"/>
        <v>2002</v>
      </c>
      <c r="I227" s="109" t="s">
        <v>671</v>
      </c>
      <c r="J227" s="109" t="s">
        <v>988</v>
      </c>
      <c r="K227" s="117" t="s">
        <v>71</v>
      </c>
      <c r="L227" s="109" t="s">
        <v>159</v>
      </c>
      <c r="M227" s="117" t="s">
        <v>181</v>
      </c>
      <c r="N227" s="118">
        <v>45283</v>
      </c>
      <c r="O227" s="130" t="s">
        <v>295</v>
      </c>
      <c r="P227" s="129" t="s">
        <v>110</v>
      </c>
      <c r="Q227" s="130" t="s">
        <v>40</v>
      </c>
      <c r="R227" s="60">
        <v>45283</v>
      </c>
    </row>
    <row r="228" spans="1:18" s="31" customFormat="1" x14ac:dyDescent="0.25">
      <c r="A228" s="30">
        <v>217</v>
      </c>
      <c r="B228" s="114">
        <v>217</v>
      </c>
      <c r="C228" s="98" t="s">
        <v>570</v>
      </c>
      <c r="D228" s="99" t="s">
        <v>50</v>
      </c>
      <c r="E228" s="60">
        <v>37405</v>
      </c>
      <c r="F228" s="65">
        <f t="shared" si="9"/>
        <v>29</v>
      </c>
      <c r="G228" s="65">
        <f t="shared" si="10"/>
        <v>5</v>
      </c>
      <c r="H228" s="30">
        <f t="shared" si="11"/>
        <v>2002</v>
      </c>
      <c r="I228" s="109" t="s">
        <v>569</v>
      </c>
      <c r="J228" s="109" t="s">
        <v>932</v>
      </c>
      <c r="K228" s="117" t="s">
        <v>61</v>
      </c>
      <c r="L228" s="109" t="s">
        <v>272</v>
      </c>
      <c r="M228" s="117" t="s">
        <v>181</v>
      </c>
      <c r="N228" s="118">
        <v>45283</v>
      </c>
      <c r="O228" s="130" t="s">
        <v>295</v>
      </c>
      <c r="P228" s="129" t="s">
        <v>110</v>
      </c>
      <c r="Q228" s="130" t="s">
        <v>44</v>
      </c>
      <c r="R228" s="60">
        <v>45283</v>
      </c>
    </row>
    <row r="229" spans="1:18" s="31" customFormat="1" x14ac:dyDescent="0.25">
      <c r="A229" s="30">
        <v>218</v>
      </c>
      <c r="B229" s="114">
        <v>218</v>
      </c>
      <c r="C229" s="98" t="s">
        <v>705</v>
      </c>
      <c r="D229" s="99" t="s">
        <v>59</v>
      </c>
      <c r="E229" s="60">
        <v>37877</v>
      </c>
      <c r="F229" s="65">
        <f t="shared" si="9"/>
        <v>13</v>
      </c>
      <c r="G229" s="65">
        <f t="shared" si="10"/>
        <v>9</v>
      </c>
      <c r="H229" s="30">
        <f t="shared" si="11"/>
        <v>2003</v>
      </c>
      <c r="I229" s="109" t="s">
        <v>704</v>
      </c>
      <c r="J229" s="109" t="s">
        <v>1007</v>
      </c>
      <c r="K229" s="117" t="s">
        <v>51</v>
      </c>
      <c r="L229" s="109" t="s">
        <v>878</v>
      </c>
      <c r="M229" s="117" t="s">
        <v>276</v>
      </c>
      <c r="N229" s="118">
        <v>45283</v>
      </c>
      <c r="O229" s="130" t="s">
        <v>295</v>
      </c>
      <c r="P229" s="129" t="s">
        <v>110</v>
      </c>
      <c r="Q229" s="131" t="s">
        <v>39</v>
      </c>
      <c r="R229" s="60">
        <v>45283</v>
      </c>
    </row>
    <row r="230" spans="1:18" s="31" customFormat="1" x14ac:dyDescent="0.25">
      <c r="A230" s="30">
        <v>219</v>
      </c>
      <c r="B230" s="114">
        <v>219</v>
      </c>
      <c r="C230" s="98" t="s">
        <v>767</v>
      </c>
      <c r="D230" s="99" t="s">
        <v>201</v>
      </c>
      <c r="E230" s="60">
        <v>37826</v>
      </c>
      <c r="F230" s="65">
        <f t="shared" si="9"/>
        <v>24</v>
      </c>
      <c r="G230" s="65">
        <f t="shared" si="10"/>
        <v>7</v>
      </c>
      <c r="H230" s="30">
        <f t="shared" si="11"/>
        <v>2003</v>
      </c>
      <c r="I230" s="109" t="s">
        <v>766</v>
      </c>
      <c r="J230" s="109" t="s">
        <v>1046</v>
      </c>
      <c r="K230" s="117" t="s">
        <v>66</v>
      </c>
      <c r="L230" s="109" t="s">
        <v>279</v>
      </c>
      <c r="M230" s="117" t="s">
        <v>276</v>
      </c>
      <c r="N230" s="118">
        <v>45283</v>
      </c>
      <c r="O230" s="130" t="s">
        <v>295</v>
      </c>
      <c r="P230" s="129" t="s">
        <v>110</v>
      </c>
      <c r="Q230" s="130" t="s">
        <v>46</v>
      </c>
      <c r="R230" s="60">
        <v>45283</v>
      </c>
    </row>
    <row r="231" spans="1:18" s="31" customFormat="1" x14ac:dyDescent="0.25">
      <c r="A231" s="30">
        <v>220</v>
      </c>
      <c r="B231" s="114">
        <v>220</v>
      </c>
      <c r="C231" s="98" t="s">
        <v>769</v>
      </c>
      <c r="D231" s="99" t="s">
        <v>770</v>
      </c>
      <c r="E231" s="60">
        <v>37202</v>
      </c>
      <c r="F231" s="65">
        <f t="shared" si="9"/>
        <v>7</v>
      </c>
      <c r="G231" s="65">
        <f t="shared" si="10"/>
        <v>11</v>
      </c>
      <c r="H231" s="30">
        <f t="shared" si="11"/>
        <v>2001</v>
      </c>
      <c r="I231" s="109" t="s">
        <v>768</v>
      </c>
      <c r="J231" s="109" t="s">
        <v>1047</v>
      </c>
      <c r="K231" s="117" t="s">
        <v>152</v>
      </c>
      <c r="L231" s="109" t="s">
        <v>185</v>
      </c>
      <c r="M231" s="117" t="s">
        <v>186</v>
      </c>
      <c r="N231" s="118">
        <v>45283</v>
      </c>
      <c r="O231" s="130" t="s">
        <v>295</v>
      </c>
      <c r="P231" s="129" t="s">
        <v>110</v>
      </c>
      <c r="Q231" s="130" t="s">
        <v>46</v>
      </c>
      <c r="R231" s="60">
        <v>45283</v>
      </c>
    </row>
    <row r="232" spans="1:18" s="31" customFormat="1" x14ac:dyDescent="0.25">
      <c r="A232" s="30">
        <v>221</v>
      </c>
      <c r="B232" s="114">
        <v>221</v>
      </c>
      <c r="C232" s="98" t="s">
        <v>218</v>
      </c>
      <c r="D232" s="99" t="s">
        <v>96</v>
      </c>
      <c r="E232" s="60">
        <v>36958</v>
      </c>
      <c r="F232" s="65">
        <f t="shared" si="9"/>
        <v>8</v>
      </c>
      <c r="G232" s="65">
        <f t="shared" si="10"/>
        <v>3</v>
      </c>
      <c r="H232" s="30">
        <f t="shared" si="11"/>
        <v>2001</v>
      </c>
      <c r="I232" s="109" t="s">
        <v>217</v>
      </c>
      <c r="J232" s="109" t="s">
        <v>258</v>
      </c>
      <c r="K232" s="117" t="s">
        <v>152</v>
      </c>
      <c r="L232" s="109" t="s">
        <v>283</v>
      </c>
      <c r="M232" s="117" t="s">
        <v>186</v>
      </c>
      <c r="N232" s="118">
        <v>45283</v>
      </c>
      <c r="O232" s="130" t="s">
        <v>295</v>
      </c>
      <c r="P232" s="129" t="s">
        <v>110</v>
      </c>
      <c r="Q232" s="131" t="s">
        <v>39</v>
      </c>
      <c r="R232" s="60">
        <v>45283</v>
      </c>
    </row>
    <row r="233" spans="1:18" s="31" customFormat="1" x14ac:dyDescent="0.25">
      <c r="A233" s="30">
        <v>222</v>
      </c>
      <c r="B233" s="114">
        <v>222</v>
      </c>
      <c r="C233" s="98" t="s">
        <v>752</v>
      </c>
      <c r="D233" s="99" t="s">
        <v>157</v>
      </c>
      <c r="E233" s="60">
        <v>37187</v>
      </c>
      <c r="F233" s="65">
        <f t="shared" si="9"/>
        <v>23</v>
      </c>
      <c r="G233" s="65">
        <f t="shared" si="10"/>
        <v>10</v>
      </c>
      <c r="H233" s="30">
        <f t="shared" si="11"/>
        <v>2001</v>
      </c>
      <c r="I233" s="109" t="s">
        <v>751</v>
      </c>
      <c r="J233" s="109" t="s">
        <v>1037</v>
      </c>
      <c r="K233" s="117" t="s">
        <v>90</v>
      </c>
      <c r="L233" s="109" t="s">
        <v>130</v>
      </c>
      <c r="M233" s="117" t="s">
        <v>180</v>
      </c>
      <c r="N233" s="118">
        <v>45283</v>
      </c>
      <c r="O233" s="130" t="s">
        <v>295</v>
      </c>
      <c r="P233" s="129" t="s">
        <v>110</v>
      </c>
      <c r="Q233" s="130" t="s">
        <v>46</v>
      </c>
      <c r="R233" s="60">
        <v>45283</v>
      </c>
    </row>
    <row r="234" spans="1:18" s="31" customFormat="1" x14ac:dyDescent="0.25">
      <c r="A234" s="30">
        <v>223</v>
      </c>
      <c r="B234" s="114">
        <v>223</v>
      </c>
      <c r="C234" s="98" t="s">
        <v>604</v>
      </c>
      <c r="D234" s="99" t="s">
        <v>53</v>
      </c>
      <c r="E234" s="60">
        <v>36798</v>
      </c>
      <c r="F234" s="65">
        <f t="shared" si="9"/>
        <v>29</v>
      </c>
      <c r="G234" s="65">
        <f t="shared" si="10"/>
        <v>9</v>
      </c>
      <c r="H234" s="30">
        <f t="shared" si="11"/>
        <v>2000</v>
      </c>
      <c r="I234" s="109" t="s">
        <v>603</v>
      </c>
      <c r="J234" s="109" t="s">
        <v>952</v>
      </c>
      <c r="K234" s="117" t="s">
        <v>48</v>
      </c>
      <c r="L234" s="109" t="s">
        <v>842</v>
      </c>
      <c r="M234" s="117" t="s">
        <v>182</v>
      </c>
      <c r="N234" s="118">
        <v>45283</v>
      </c>
      <c r="O234" s="130" t="s">
        <v>295</v>
      </c>
      <c r="P234" s="129" t="s">
        <v>110</v>
      </c>
      <c r="Q234" s="131" t="s">
        <v>41</v>
      </c>
      <c r="R234" s="60">
        <v>45283</v>
      </c>
    </row>
    <row r="235" spans="1:18" s="31" customFormat="1" x14ac:dyDescent="0.25">
      <c r="A235" s="30">
        <v>224</v>
      </c>
      <c r="B235" s="114">
        <v>224</v>
      </c>
      <c r="C235" s="98" t="s">
        <v>198</v>
      </c>
      <c r="D235" s="99" t="s">
        <v>664</v>
      </c>
      <c r="E235" s="60">
        <v>37527</v>
      </c>
      <c r="F235" s="65">
        <f t="shared" si="9"/>
        <v>28</v>
      </c>
      <c r="G235" s="65">
        <f t="shared" si="10"/>
        <v>9</v>
      </c>
      <c r="H235" s="30">
        <f t="shared" si="11"/>
        <v>2002</v>
      </c>
      <c r="I235" s="109" t="s">
        <v>663</v>
      </c>
      <c r="J235" s="109" t="s">
        <v>984</v>
      </c>
      <c r="K235" s="117" t="s">
        <v>51</v>
      </c>
      <c r="L235" s="109" t="s">
        <v>121</v>
      </c>
      <c r="M235" s="117" t="s">
        <v>181</v>
      </c>
      <c r="N235" s="118">
        <v>45283</v>
      </c>
      <c r="O235" s="130" t="s">
        <v>295</v>
      </c>
      <c r="P235" s="129" t="s">
        <v>110</v>
      </c>
      <c r="Q235" s="130" t="s">
        <v>40</v>
      </c>
      <c r="R235" s="60">
        <v>45283</v>
      </c>
    </row>
    <row r="236" spans="1:18" s="31" customFormat="1" x14ac:dyDescent="0.25">
      <c r="A236" s="30">
        <v>225</v>
      </c>
      <c r="B236" s="114">
        <v>225</v>
      </c>
      <c r="C236" s="98" t="s">
        <v>756</v>
      </c>
      <c r="D236" s="99" t="s">
        <v>145</v>
      </c>
      <c r="E236" s="60">
        <v>37435</v>
      </c>
      <c r="F236" s="65">
        <f t="shared" si="9"/>
        <v>28</v>
      </c>
      <c r="G236" s="65">
        <f t="shared" si="10"/>
        <v>6</v>
      </c>
      <c r="H236" s="30">
        <f t="shared" si="11"/>
        <v>2002</v>
      </c>
      <c r="I236" s="109" t="s">
        <v>755</v>
      </c>
      <c r="J236" s="109" t="s">
        <v>1040</v>
      </c>
      <c r="K236" s="117" t="s">
        <v>56</v>
      </c>
      <c r="L236" s="109" t="s">
        <v>275</v>
      </c>
      <c r="M236" s="117" t="s">
        <v>181</v>
      </c>
      <c r="N236" s="118">
        <v>45283</v>
      </c>
      <c r="O236" s="130" t="s">
        <v>295</v>
      </c>
      <c r="P236" s="129" t="s">
        <v>110</v>
      </c>
      <c r="Q236" s="130" t="s">
        <v>46</v>
      </c>
      <c r="R236" s="60">
        <v>45283</v>
      </c>
    </row>
    <row r="237" spans="1:18" s="31" customFormat="1" x14ac:dyDescent="0.25">
      <c r="A237" s="30">
        <v>226</v>
      </c>
      <c r="B237" s="114">
        <v>226</v>
      </c>
      <c r="C237" s="98" t="s">
        <v>231</v>
      </c>
      <c r="D237" s="99" t="s">
        <v>96</v>
      </c>
      <c r="E237" s="60">
        <v>37582</v>
      </c>
      <c r="F237" s="65">
        <f t="shared" si="9"/>
        <v>22</v>
      </c>
      <c r="G237" s="65">
        <f t="shared" si="10"/>
        <v>11</v>
      </c>
      <c r="H237" s="30">
        <f t="shared" si="11"/>
        <v>2002</v>
      </c>
      <c r="I237" s="109" t="s">
        <v>731</v>
      </c>
      <c r="J237" s="109" t="s">
        <v>1025</v>
      </c>
      <c r="K237" s="117" t="s">
        <v>63</v>
      </c>
      <c r="L237" s="109" t="s">
        <v>287</v>
      </c>
      <c r="M237" s="117" t="s">
        <v>181</v>
      </c>
      <c r="N237" s="118">
        <v>45283</v>
      </c>
      <c r="O237" s="130" t="s">
        <v>295</v>
      </c>
      <c r="P237" s="129" t="s">
        <v>110</v>
      </c>
      <c r="Q237" s="130" t="s">
        <v>46</v>
      </c>
      <c r="R237" s="60">
        <v>45283</v>
      </c>
    </row>
    <row r="238" spans="1:18" s="31" customFormat="1" x14ac:dyDescent="0.25">
      <c r="A238" s="30">
        <v>227</v>
      </c>
      <c r="B238" s="114">
        <v>227</v>
      </c>
      <c r="C238" s="98" t="s">
        <v>215</v>
      </c>
      <c r="D238" s="99" t="s">
        <v>131</v>
      </c>
      <c r="E238" s="60">
        <v>36730</v>
      </c>
      <c r="F238" s="65">
        <f t="shared" si="9"/>
        <v>23</v>
      </c>
      <c r="G238" s="65">
        <f t="shared" si="10"/>
        <v>7</v>
      </c>
      <c r="H238" s="30">
        <f t="shared" si="11"/>
        <v>2000</v>
      </c>
      <c r="I238" s="109" t="s">
        <v>214</v>
      </c>
      <c r="J238" s="109" t="s">
        <v>257</v>
      </c>
      <c r="K238" s="117" t="s">
        <v>90</v>
      </c>
      <c r="L238" s="109" t="s">
        <v>281</v>
      </c>
      <c r="M238" s="117" t="s">
        <v>182</v>
      </c>
      <c r="N238" s="118">
        <v>45283</v>
      </c>
      <c r="O238" s="130" t="s">
        <v>295</v>
      </c>
      <c r="P238" s="129" t="s">
        <v>110</v>
      </c>
      <c r="Q238" s="130" t="s">
        <v>46</v>
      </c>
      <c r="R238" s="60">
        <v>45283</v>
      </c>
    </row>
    <row r="239" spans="1:18" s="31" customFormat="1" x14ac:dyDescent="0.25">
      <c r="A239" s="30">
        <v>228</v>
      </c>
      <c r="B239" s="114">
        <v>228</v>
      </c>
      <c r="C239" s="98" t="s">
        <v>219</v>
      </c>
      <c r="D239" s="99" t="s">
        <v>662</v>
      </c>
      <c r="E239" s="60">
        <v>36942</v>
      </c>
      <c r="F239" s="65">
        <f t="shared" si="9"/>
        <v>20</v>
      </c>
      <c r="G239" s="65">
        <f t="shared" si="10"/>
        <v>2</v>
      </c>
      <c r="H239" s="30">
        <f t="shared" si="11"/>
        <v>2001</v>
      </c>
      <c r="I239" s="109" t="s">
        <v>661</v>
      </c>
      <c r="J239" s="109" t="s">
        <v>983</v>
      </c>
      <c r="K239" s="117" t="s">
        <v>152</v>
      </c>
      <c r="L239" s="109" t="s">
        <v>274</v>
      </c>
      <c r="M239" s="117" t="s">
        <v>186</v>
      </c>
      <c r="N239" s="118">
        <v>45283</v>
      </c>
      <c r="O239" s="130" t="s">
        <v>295</v>
      </c>
      <c r="P239" s="129" t="s">
        <v>110</v>
      </c>
      <c r="Q239" s="130" t="s">
        <v>40</v>
      </c>
      <c r="R239" s="60">
        <v>45283</v>
      </c>
    </row>
    <row r="240" spans="1:18" s="31" customFormat="1" x14ac:dyDescent="0.25">
      <c r="A240" s="30">
        <v>229</v>
      </c>
      <c r="B240" s="114">
        <v>229</v>
      </c>
      <c r="C240" s="98" t="s">
        <v>552</v>
      </c>
      <c r="D240" s="99" t="s">
        <v>117</v>
      </c>
      <c r="E240" s="60">
        <v>37117</v>
      </c>
      <c r="F240" s="65">
        <f t="shared" si="9"/>
        <v>14</v>
      </c>
      <c r="G240" s="65">
        <f t="shared" si="10"/>
        <v>8</v>
      </c>
      <c r="H240" s="30">
        <f t="shared" si="11"/>
        <v>2001</v>
      </c>
      <c r="I240" s="109" t="s">
        <v>551</v>
      </c>
      <c r="J240" s="109" t="s">
        <v>922</v>
      </c>
      <c r="K240" s="117" t="s">
        <v>152</v>
      </c>
      <c r="L240" s="109" t="s">
        <v>274</v>
      </c>
      <c r="M240" s="117" t="s">
        <v>186</v>
      </c>
      <c r="N240" s="118">
        <v>45283</v>
      </c>
      <c r="O240" s="130" t="s">
        <v>295</v>
      </c>
      <c r="P240" s="129" t="s">
        <v>110</v>
      </c>
      <c r="Q240" s="130" t="s">
        <v>44</v>
      </c>
      <c r="R240" s="60">
        <v>45283</v>
      </c>
    </row>
    <row r="241" spans="1:18" s="31" customFormat="1" x14ac:dyDescent="0.25">
      <c r="A241" s="30">
        <v>230</v>
      </c>
      <c r="B241" s="114">
        <v>230</v>
      </c>
      <c r="C241" s="98" t="s">
        <v>596</v>
      </c>
      <c r="D241" s="99" t="s">
        <v>138</v>
      </c>
      <c r="E241" s="60">
        <v>37441</v>
      </c>
      <c r="F241" s="65">
        <f t="shared" si="9"/>
        <v>4</v>
      </c>
      <c r="G241" s="65">
        <f t="shared" si="10"/>
        <v>7</v>
      </c>
      <c r="H241" s="30">
        <f t="shared" si="11"/>
        <v>2002</v>
      </c>
      <c r="I241" s="109" t="s">
        <v>595</v>
      </c>
      <c r="J241" s="109" t="s">
        <v>948</v>
      </c>
      <c r="K241" s="117" t="s">
        <v>57</v>
      </c>
      <c r="L241" s="109" t="s">
        <v>139</v>
      </c>
      <c r="M241" s="117" t="s">
        <v>181</v>
      </c>
      <c r="N241" s="118">
        <v>45283</v>
      </c>
      <c r="O241" s="130" t="s">
        <v>295</v>
      </c>
      <c r="P241" s="129" t="s">
        <v>110</v>
      </c>
      <c r="Q241" s="130" t="s">
        <v>44</v>
      </c>
      <c r="R241" s="60">
        <v>45283</v>
      </c>
    </row>
    <row r="242" spans="1:18" s="31" customFormat="1" x14ac:dyDescent="0.25">
      <c r="A242" s="30">
        <v>231</v>
      </c>
      <c r="B242" s="114">
        <v>231</v>
      </c>
      <c r="C242" s="98" t="s">
        <v>679</v>
      </c>
      <c r="D242" s="99" t="s">
        <v>70</v>
      </c>
      <c r="E242" s="60">
        <v>37510</v>
      </c>
      <c r="F242" s="65">
        <f t="shared" si="9"/>
        <v>11</v>
      </c>
      <c r="G242" s="65">
        <f t="shared" si="10"/>
        <v>9</v>
      </c>
      <c r="H242" s="30">
        <f t="shared" si="11"/>
        <v>2002</v>
      </c>
      <c r="I242" s="109" t="s">
        <v>678</v>
      </c>
      <c r="J242" s="109" t="s">
        <v>992</v>
      </c>
      <c r="K242" s="117" t="s">
        <v>71</v>
      </c>
      <c r="L242" s="109" t="s">
        <v>159</v>
      </c>
      <c r="M242" s="117" t="s">
        <v>181</v>
      </c>
      <c r="N242" s="118">
        <v>45283</v>
      </c>
      <c r="O242" s="130" t="s">
        <v>295</v>
      </c>
      <c r="P242" s="129" t="s">
        <v>110</v>
      </c>
      <c r="Q242" s="130" t="s">
        <v>40</v>
      </c>
      <c r="R242" s="60">
        <v>45283</v>
      </c>
    </row>
    <row r="243" spans="1:18" s="31" customFormat="1" x14ac:dyDescent="0.25">
      <c r="A243" s="30">
        <v>232</v>
      </c>
      <c r="B243" s="114">
        <v>232</v>
      </c>
      <c r="C243" s="98" t="s">
        <v>591</v>
      </c>
      <c r="D243" s="99" t="s">
        <v>211</v>
      </c>
      <c r="E243" s="60">
        <v>37127</v>
      </c>
      <c r="F243" s="65">
        <f t="shared" si="9"/>
        <v>24</v>
      </c>
      <c r="G243" s="65">
        <f t="shared" si="10"/>
        <v>8</v>
      </c>
      <c r="H243" s="30">
        <f t="shared" si="11"/>
        <v>2001</v>
      </c>
      <c r="I243" s="109" t="s">
        <v>590</v>
      </c>
      <c r="J243" s="109" t="s">
        <v>945</v>
      </c>
      <c r="K243" s="117" t="s">
        <v>152</v>
      </c>
      <c r="L243" s="109" t="s">
        <v>274</v>
      </c>
      <c r="M243" s="117" t="s">
        <v>186</v>
      </c>
      <c r="N243" s="118">
        <v>45283</v>
      </c>
      <c r="O243" s="130" t="s">
        <v>295</v>
      </c>
      <c r="P243" s="129" t="s">
        <v>110</v>
      </c>
      <c r="Q243" s="130" t="s">
        <v>44</v>
      </c>
      <c r="R243" s="60">
        <v>45283</v>
      </c>
    </row>
    <row r="244" spans="1:18" s="31" customFormat="1" x14ac:dyDescent="0.25">
      <c r="A244" s="30">
        <v>233</v>
      </c>
      <c r="B244" s="114">
        <v>233</v>
      </c>
      <c r="C244" s="98" t="s">
        <v>722</v>
      </c>
      <c r="D244" s="99" t="s">
        <v>134</v>
      </c>
      <c r="E244" s="60">
        <v>36003</v>
      </c>
      <c r="F244" s="65">
        <f t="shared" si="9"/>
        <v>27</v>
      </c>
      <c r="G244" s="65">
        <f t="shared" si="10"/>
        <v>7</v>
      </c>
      <c r="H244" s="30">
        <f t="shared" si="11"/>
        <v>1998</v>
      </c>
      <c r="I244" s="109" t="s">
        <v>721</v>
      </c>
      <c r="J244" s="109" t="s">
        <v>1018</v>
      </c>
      <c r="K244" s="117" t="s">
        <v>54</v>
      </c>
      <c r="L244" s="109" t="s">
        <v>961</v>
      </c>
      <c r="M244" s="117" t="s">
        <v>864</v>
      </c>
      <c r="N244" s="118">
        <v>45283</v>
      </c>
      <c r="O244" s="130" t="s">
        <v>295</v>
      </c>
      <c r="P244" s="129" t="s">
        <v>110</v>
      </c>
      <c r="Q244" s="131" t="s">
        <v>39</v>
      </c>
      <c r="R244" s="60">
        <v>45283</v>
      </c>
    </row>
    <row r="245" spans="1:18" s="31" customFormat="1" x14ac:dyDescent="0.25">
      <c r="A245" s="30">
        <v>234</v>
      </c>
      <c r="B245" s="114">
        <v>234</v>
      </c>
      <c r="C245" s="98" t="s">
        <v>653</v>
      </c>
      <c r="D245" s="99" t="s">
        <v>216</v>
      </c>
      <c r="E245" s="60">
        <v>37263</v>
      </c>
      <c r="F245" s="65">
        <f t="shared" si="9"/>
        <v>7</v>
      </c>
      <c r="G245" s="65">
        <f t="shared" si="10"/>
        <v>1</v>
      </c>
      <c r="H245" s="30">
        <f t="shared" si="11"/>
        <v>2002</v>
      </c>
      <c r="I245" s="109" t="s">
        <v>652</v>
      </c>
      <c r="J245" s="109" t="s">
        <v>979</v>
      </c>
      <c r="K245" s="117" t="s">
        <v>71</v>
      </c>
      <c r="L245" s="109" t="s">
        <v>159</v>
      </c>
      <c r="M245" s="117" t="s">
        <v>181</v>
      </c>
      <c r="N245" s="118">
        <v>45283</v>
      </c>
      <c r="O245" s="130" t="s">
        <v>295</v>
      </c>
      <c r="P245" s="129" t="s">
        <v>110</v>
      </c>
      <c r="Q245" s="130" t="s">
        <v>40</v>
      </c>
      <c r="R245" s="60">
        <v>45283</v>
      </c>
    </row>
    <row r="246" spans="1:18" s="31" customFormat="1" x14ac:dyDescent="0.25">
      <c r="A246" s="30">
        <v>235</v>
      </c>
      <c r="B246" s="114">
        <v>235</v>
      </c>
      <c r="C246" s="98" t="s">
        <v>562</v>
      </c>
      <c r="D246" s="99" t="s">
        <v>50</v>
      </c>
      <c r="E246" s="60">
        <v>37145</v>
      </c>
      <c r="F246" s="65">
        <f t="shared" si="9"/>
        <v>11</v>
      </c>
      <c r="G246" s="65">
        <f t="shared" si="10"/>
        <v>9</v>
      </c>
      <c r="H246" s="30">
        <f t="shared" si="11"/>
        <v>2001</v>
      </c>
      <c r="I246" s="109" t="s">
        <v>561</v>
      </c>
      <c r="J246" s="109" t="s">
        <v>927</v>
      </c>
      <c r="K246" s="117" t="s">
        <v>56</v>
      </c>
      <c r="L246" s="109" t="s">
        <v>101</v>
      </c>
      <c r="M246" s="117" t="s">
        <v>180</v>
      </c>
      <c r="N246" s="118">
        <v>45283</v>
      </c>
      <c r="O246" s="130" t="s">
        <v>295</v>
      </c>
      <c r="P246" s="129" t="s">
        <v>110</v>
      </c>
      <c r="Q246" s="130" t="s">
        <v>44</v>
      </c>
      <c r="R246" s="60">
        <v>45283</v>
      </c>
    </row>
    <row r="247" spans="1:18" s="31" customFormat="1" x14ac:dyDescent="0.25">
      <c r="A247" s="30">
        <v>236</v>
      </c>
      <c r="B247" s="114">
        <v>236</v>
      </c>
      <c r="C247" s="98" t="s">
        <v>158</v>
      </c>
      <c r="D247" s="99" t="s">
        <v>189</v>
      </c>
      <c r="E247" s="60">
        <v>37469</v>
      </c>
      <c r="F247" s="65">
        <f t="shared" si="9"/>
        <v>1</v>
      </c>
      <c r="G247" s="65">
        <f t="shared" si="10"/>
        <v>8</v>
      </c>
      <c r="H247" s="30">
        <f t="shared" si="11"/>
        <v>2002</v>
      </c>
      <c r="I247" s="109" t="s">
        <v>573</v>
      </c>
      <c r="J247" s="109" t="s">
        <v>934</v>
      </c>
      <c r="K247" s="117" t="s">
        <v>66</v>
      </c>
      <c r="L247" s="109" t="s">
        <v>135</v>
      </c>
      <c r="M247" s="117" t="s">
        <v>181</v>
      </c>
      <c r="N247" s="118">
        <v>45283</v>
      </c>
      <c r="O247" s="130" t="s">
        <v>295</v>
      </c>
      <c r="P247" s="129" t="s">
        <v>110</v>
      </c>
      <c r="Q247" s="130" t="s">
        <v>44</v>
      </c>
      <c r="R247" s="60">
        <v>45283</v>
      </c>
    </row>
    <row r="248" spans="1:18" s="31" customFormat="1" x14ac:dyDescent="0.25">
      <c r="A248" s="30">
        <v>237</v>
      </c>
      <c r="B248" s="114">
        <v>237</v>
      </c>
      <c r="C248" s="98" t="s">
        <v>575</v>
      </c>
      <c r="D248" s="99" t="s">
        <v>189</v>
      </c>
      <c r="E248" s="60">
        <v>36001</v>
      </c>
      <c r="F248" s="65">
        <f t="shared" si="9"/>
        <v>25</v>
      </c>
      <c r="G248" s="65">
        <f t="shared" si="10"/>
        <v>7</v>
      </c>
      <c r="H248" s="30">
        <f t="shared" si="11"/>
        <v>1998</v>
      </c>
      <c r="I248" s="109" t="s">
        <v>574</v>
      </c>
      <c r="J248" s="109" t="s">
        <v>935</v>
      </c>
      <c r="K248" s="117" t="s">
        <v>152</v>
      </c>
      <c r="L248" s="109" t="s">
        <v>936</v>
      </c>
      <c r="M248" s="117" t="s">
        <v>937</v>
      </c>
      <c r="N248" s="118">
        <v>45283</v>
      </c>
      <c r="O248" s="130" t="s">
        <v>295</v>
      </c>
      <c r="P248" s="129" t="s">
        <v>110</v>
      </c>
      <c r="Q248" s="130" t="s">
        <v>44</v>
      </c>
      <c r="R248" s="60">
        <v>45283</v>
      </c>
    </row>
    <row r="249" spans="1:18" s="31" customFormat="1" x14ac:dyDescent="0.25">
      <c r="A249" s="30">
        <v>238</v>
      </c>
      <c r="B249" s="114">
        <v>238</v>
      </c>
      <c r="C249" s="98" t="s">
        <v>651</v>
      </c>
      <c r="D249" s="99" t="s">
        <v>216</v>
      </c>
      <c r="E249" s="60">
        <v>34257</v>
      </c>
      <c r="F249" s="65">
        <f t="shared" si="9"/>
        <v>15</v>
      </c>
      <c r="G249" s="65">
        <f t="shared" si="10"/>
        <v>10</v>
      </c>
      <c r="H249" s="30">
        <f t="shared" si="11"/>
        <v>1993</v>
      </c>
      <c r="I249" s="109" t="s">
        <v>650</v>
      </c>
      <c r="J249" s="109" t="s">
        <v>978</v>
      </c>
      <c r="K249" s="117" t="s">
        <v>54</v>
      </c>
      <c r="L249" s="109" t="s">
        <v>863</v>
      </c>
      <c r="M249" s="117" t="s">
        <v>864</v>
      </c>
      <c r="N249" s="118">
        <v>45283</v>
      </c>
      <c r="O249" s="130" t="s">
        <v>295</v>
      </c>
      <c r="P249" s="129" t="s">
        <v>110</v>
      </c>
      <c r="Q249" s="130" t="s">
        <v>40</v>
      </c>
      <c r="R249" s="60">
        <v>45283</v>
      </c>
    </row>
    <row r="250" spans="1:18" s="31" customFormat="1" x14ac:dyDescent="0.25">
      <c r="A250" s="30">
        <v>239</v>
      </c>
      <c r="B250" s="114">
        <v>239</v>
      </c>
      <c r="C250" s="98" t="s">
        <v>630</v>
      </c>
      <c r="D250" s="99" t="s">
        <v>148</v>
      </c>
      <c r="E250" s="60">
        <v>37231</v>
      </c>
      <c r="F250" s="65">
        <f t="shared" si="9"/>
        <v>6</v>
      </c>
      <c r="G250" s="65">
        <f t="shared" si="10"/>
        <v>12</v>
      </c>
      <c r="H250" s="30">
        <f t="shared" si="11"/>
        <v>2001</v>
      </c>
      <c r="I250" s="109" t="s">
        <v>629</v>
      </c>
      <c r="J250" s="109" t="s">
        <v>968</v>
      </c>
      <c r="K250" s="117" t="s">
        <v>57</v>
      </c>
      <c r="L250" s="109" t="s">
        <v>102</v>
      </c>
      <c r="M250" s="117" t="s">
        <v>180</v>
      </c>
      <c r="N250" s="118">
        <v>45283</v>
      </c>
      <c r="O250" s="130" t="s">
        <v>295</v>
      </c>
      <c r="P250" s="129" t="s">
        <v>110</v>
      </c>
      <c r="Q250" s="131" t="s">
        <v>41</v>
      </c>
      <c r="R250" s="60">
        <v>45283</v>
      </c>
    </row>
    <row r="251" spans="1:18" s="31" customFormat="1" x14ac:dyDescent="0.25">
      <c r="A251" s="30">
        <v>240</v>
      </c>
      <c r="B251" s="114">
        <v>240</v>
      </c>
      <c r="C251" s="98" t="s">
        <v>734</v>
      </c>
      <c r="D251" s="99" t="s">
        <v>62</v>
      </c>
      <c r="E251" s="60">
        <v>36222</v>
      </c>
      <c r="F251" s="65">
        <f t="shared" si="9"/>
        <v>3</v>
      </c>
      <c r="G251" s="65">
        <f t="shared" si="10"/>
        <v>3</v>
      </c>
      <c r="H251" s="30">
        <f t="shared" si="11"/>
        <v>1999</v>
      </c>
      <c r="I251" s="109" t="s">
        <v>733</v>
      </c>
      <c r="J251" s="109" t="s">
        <v>1027</v>
      </c>
      <c r="K251" s="117" t="s">
        <v>66</v>
      </c>
      <c r="L251" s="109" t="s">
        <v>67</v>
      </c>
      <c r="M251" s="117" t="s">
        <v>182</v>
      </c>
      <c r="N251" s="118">
        <v>45283</v>
      </c>
      <c r="O251" s="130" t="s">
        <v>295</v>
      </c>
      <c r="P251" s="129" t="s">
        <v>110</v>
      </c>
      <c r="Q251" s="130" t="s">
        <v>46</v>
      </c>
      <c r="R251" s="60">
        <v>45283</v>
      </c>
    </row>
    <row r="252" spans="1:18" s="31" customFormat="1" x14ac:dyDescent="0.25">
      <c r="A252" s="30">
        <v>241</v>
      </c>
      <c r="B252" s="114">
        <v>241</v>
      </c>
      <c r="C252" s="98" t="s">
        <v>718</v>
      </c>
      <c r="D252" s="99" t="s">
        <v>134</v>
      </c>
      <c r="E252" s="60">
        <v>37782</v>
      </c>
      <c r="F252" s="65">
        <f t="shared" si="9"/>
        <v>10</v>
      </c>
      <c r="G252" s="65">
        <f t="shared" si="10"/>
        <v>6</v>
      </c>
      <c r="H252" s="30">
        <f t="shared" si="11"/>
        <v>2003</v>
      </c>
      <c r="I252" s="109" t="s">
        <v>717</v>
      </c>
      <c r="J252" s="109" t="s">
        <v>1016</v>
      </c>
      <c r="K252" s="117" t="s">
        <v>57</v>
      </c>
      <c r="L252" s="109" t="s">
        <v>286</v>
      </c>
      <c r="M252" s="117" t="s">
        <v>276</v>
      </c>
      <c r="N252" s="118">
        <v>45283</v>
      </c>
      <c r="O252" s="130" t="s">
        <v>295</v>
      </c>
      <c r="P252" s="129" t="s">
        <v>110</v>
      </c>
      <c r="Q252" s="131" t="s">
        <v>39</v>
      </c>
      <c r="R252" s="60">
        <v>45283</v>
      </c>
    </row>
    <row r="253" spans="1:18" s="31" customFormat="1" x14ac:dyDescent="0.25">
      <c r="A253" s="30">
        <v>242</v>
      </c>
      <c r="B253" s="114">
        <v>242</v>
      </c>
      <c r="C253" s="98" t="s">
        <v>628</v>
      </c>
      <c r="D253" s="99" t="s">
        <v>360</v>
      </c>
      <c r="E253" s="60">
        <v>37279</v>
      </c>
      <c r="F253" s="65">
        <f t="shared" si="9"/>
        <v>23</v>
      </c>
      <c r="G253" s="65">
        <f t="shared" si="10"/>
        <v>1</v>
      </c>
      <c r="H253" s="30">
        <f t="shared" si="11"/>
        <v>2002</v>
      </c>
      <c r="I253" s="109" t="s">
        <v>627</v>
      </c>
      <c r="J253" s="109" t="s">
        <v>967</v>
      </c>
      <c r="K253" s="117" t="s">
        <v>71</v>
      </c>
      <c r="L253" s="109" t="s">
        <v>159</v>
      </c>
      <c r="M253" s="117" t="s">
        <v>181</v>
      </c>
      <c r="N253" s="118">
        <v>45283</v>
      </c>
      <c r="O253" s="130" t="s">
        <v>295</v>
      </c>
      <c r="P253" s="129" t="s">
        <v>110</v>
      </c>
      <c r="Q253" s="131" t="s">
        <v>41</v>
      </c>
      <c r="R253" s="60">
        <v>45283</v>
      </c>
    </row>
    <row r="254" spans="1:18" s="31" customFormat="1" x14ac:dyDescent="0.25">
      <c r="A254" s="30">
        <v>243</v>
      </c>
      <c r="B254" s="114">
        <v>243</v>
      </c>
      <c r="C254" s="98" t="s">
        <v>174</v>
      </c>
      <c r="D254" s="99" t="s">
        <v>120</v>
      </c>
      <c r="E254" s="60">
        <v>37332</v>
      </c>
      <c r="F254" s="65">
        <f t="shared" si="9"/>
        <v>17</v>
      </c>
      <c r="G254" s="65">
        <f t="shared" si="10"/>
        <v>3</v>
      </c>
      <c r="H254" s="30">
        <f t="shared" si="11"/>
        <v>2002</v>
      </c>
      <c r="I254" s="109" t="s">
        <v>178</v>
      </c>
      <c r="J254" s="109" t="s">
        <v>179</v>
      </c>
      <c r="K254" s="117" t="s">
        <v>71</v>
      </c>
      <c r="L254" s="109" t="s">
        <v>159</v>
      </c>
      <c r="M254" s="117" t="s">
        <v>181</v>
      </c>
      <c r="N254" s="118">
        <v>45283</v>
      </c>
      <c r="O254" s="130" t="s">
        <v>295</v>
      </c>
      <c r="P254" s="129" t="s">
        <v>110</v>
      </c>
      <c r="Q254" s="130" t="s">
        <v>40</v>
      </c>
      <c r="R254" s="60">
        <v>45283</v>
      </c>
    </row>
    <row r="255" spans="1:18" s="31" customFormat="1" x14ac:dyDescent="0.25">
      <c r="A255" s="30">
        <v>244</v>
      </c>
      <c r="B255" s="114">
        <v>244</v>
      </c>
      <c r="C255" s="98" t="s">
        <v>143</v>
      </c>
      <c r="D255" s="99" t="s">
        <v>50</v>
      </c>
      <c r="E255" s="60">
        <v>36952</v>
      </c>
      <c r="F255" s="65">
        <f t="shared" si="9"/>
        <v>2</v>
      </c>
      <c r="G255" s="65">
        <f t="shared" si="10"/>
        <v>3</v>
      </c>
      <c r="H255" s="30">
        <f t="shared" si="11"/>
        <v>2001</v>
      </c>
      <c r="I255" s="109" t="s">
        <v>563</v>
      </c>
      <c r="J255" s="109" t="s">
        <v>928</v>
      </c>
      <c r="K255" s="117" t="s">
        <v>56</v>
      </c>
      <c r="L255" s="109" t="s">
        <v>101</v>
      </c>
      <c r="M255" s="117" t="s">
        <v>180</v>
      </c>
      <c r="N255" s="118">
        <v>45283</v>
      </c>
      <c r="O255" s="130" t="s">
        <v>295</v>
      </c>
      <c r="P255" s="129" t="s">
        <v>110</v>
      </c>
      <c r="Q255" s="130" t="s">
        <v>44</v>
      </c>
      <c r="R255" s="60">
        <v>45283</v>
      </c>
    </row>
    <row r="256" spans="1:18" s="31" customFormat="1" x14ac:dyDescent="0.25">
      <c r="A256" s="30">
        <v>245</v>
      </c>
      <c r="B256" s="114">
        <v>245</v>
      </c>
      <c r="C256" s="98" t="s">
        <v>709</v>
      </c>
      <c r="D256" s="99" t="s">
        <v>59</v>
      </c>
      <c r="E256" s="60">
        <v>36894</v>
      </c>
      <c r="F256" s="65">
        <f t="shared" si="9"/>
        <v>3</v>
      </c>
      <c r="G256" s="65">
        <f t="shared" si="10"/>
        <v>1</v>
      </c>
      <c r="H256" s="30">
        <f t="shared" si="11"/>
        <v>2001</v>
      </c>
      <c r="I256" s="109" t="s">
        <v>708</v>
      </c>
      <c r="J256" s="109" t="s">
        <v>1009</v>
      </c>
      <c r="K256" s="117" t="s">
        <v>1010</v>
      </c>
      <c r="L256" s="109" t="s">
        <v>1011</v>
      </c>
      <c r="M256" s="117" t="s">
        <v>180</v>
      </c>
      <c r="N256" s="118">
        <v>45283</v>
      </c>
      <c r="O256" s="130" t="s">
        <v>295</v>
      </c>
      <c r="P256" s="129" t="s">
        <v>110</v>
      </c>
      <c r="Q256" s="131" t="s">
        <v>39</v>
      </c>
      <c r="R256" s="60">
        <v>45283</v>
      </c>
    </row>
    <row r="257" spans="1:18" s="31" customFormat="1" x14ac:dyDescent="0.25">
      <c r="A257" s="30">
        <v>246</v>
      </c>
      <c r="B257" s="114">
        <v>246</v>
      </c>
      <c r="C257" s="98" t="s">
        <v>730</v>
      </c>
      <c r="D257" s="99" t="s">
        <v>96</v>
      </c>
      <c r="E257" s="60">
        <v>37103</v>
      </c>
      <c r="F257" s="65">
        <f t="shared" si="9"/>
        <v>31</v>
      </c>
      <c r="G257" s="65">
        <f t="shared" si="10"/>
        <v>7</v>
      </c>
      <c r="H257" s="30">
        <f t="shared" si="11"/>
        <v>2001</v>
      </c>
      <c r="I257" s="109" t="s">
        <v>729</v>
      </c>
      <c r="J257" s="109" t="s">
        <v>1024</v>
      </c>
      <c r="K257" s="117" t="s">
        <v>152</v>
      </c>
      <c r="L257" s="109" t="s">
        <v>283</v>
      </c>
      <c r="M257" s="117" t="s">
        <v>186</v>
      </c>
      <c r="N257" s="118">
        <v>45283</v>
      </c>
      <c r="O257" s="130" t="s">
        <v>295</v>
      </c>
      <c r="P257" s="129" t="s">
        <v>110</v>
      </c>
      <c r="Q257" s="131" t="s">
        <v>39</v>
      </c>
      <c r="R257" s="60">
        <v>45283</v>
      </c>
    </row>
    <row r="258" spans="1:18" s="31" customFormat="1" x14ac:dyDescent="0.25">
      <c r="A258" s="30">
        <v>247</v>
      </c>
      <c r="B258" s="114">
        <v>247</v>
      </c>
      <c r="C258" s="98" t="s">
        <v>381</v>
      </c>
      <c r="D258" s="99" t="s">
        <v>124</v>
      </c>
      <c r="E258" s="60">
        <v>37453</v>
      </c>
      <c r="F258" s="65">
        <f t="shared" si="9"/>
        <v>16</v>
      </c>
      <c r="G258" s="65">
        <f t="shared" si="10"/>
        <v>7</v>
      </c>
      <c r="H258" s="30">
        <f t="shared" si="11"/>
        <v>2002</v>
      </c>
      <c r="I258" s="109" t="s">
        <v>694</v>
      </c>
      <c r="J258" s="109" t="s">
        <v>1001</v>
      </c>
      <c r="K258" s="117" t="s">
        <v>71</v>
      </c>
      <c r="L258" s="109" t="s">
        <v>159</v>
      </c>
      <c r="M258" s="117" t="s">
        <v>181</v>
      </c>
      <c r="N258" s="118">
        <v>45283</v>
      </c>
      <c r="O258" s="130" t="s">
        <v>295</v>
      </c>
      <c r="P258" s="129" t="s">
        <v>110</v>
      </c>
      <c r="Q258" s="131" t="s">
        <v>39</v>
      </c>
      <c r="R258" s="60">
        <v>45283</v>
      </c>
    </row>
    <row r="259" spans="1:18" s="31" customFormat="1" x14ac:dyDescent="0.25">
      <c r="A259" s="30">
        <v>248</v>
      </c>
      <c r="B259" s="114">
        <v>248</v>
      </c>
      <c r="C259" s="98" t="s">
        <v>668</v>
      </c>
      <c r="D259" s="99" t="s">
        <v>58</v>
      </c>
      <c r="E259" s="60">
        <v>30452</v>
      </c>
      <c r="F259" s="65">
        <f t="shared" si="9"/>
        <v>16</v>
      </c>
      <c r="G259" s="65">
        <f t="shared" si="10"/>
        <v>5</v>
      </c>
      <c r="H259" s="30">
        <f t="shared" si="11"/>
        <v>1983</v>
      </c>
      <c r="I259" s="109" t="s">
        <v>667</v>
      </c>
      <c r="J259" s="109" t="s">
        <v>986</v>
      </c>
      <c r="K259" s="117" t="s">
        <v>54</v>
      </c>
      <c r="L259" s="109" t="s">
        <v>961</v>
      </c>
      <c r="M259" s="117" t="s">
        <v>864</v>
      </c>
      <c r="N259" s="118">
        <v>45283</v>
      </c>
      <c r="O259" s="130" t="s">
        <v>295</v>
      </c>
      <c r="P259" s="129" t="s">
        <v>110</v>
      </c>
      <c r="Q259" s="130" t="s">
        <v>40</v>
      </c>
      <c r="R259" s="60">
        <v>45283</v>
      </c>
    </row>
    <row r="260" spans="1:18" s="31" customFormat="1" x14ac:dyDescent="0.25">
      <c r="A260" s="30">
        <v>249</v>
      </c>
      <c r="B260" s="114">
        <v>249</v>
      </c>
      <c r="C260" s="98" t="s">
        <v>94</v>
      </c>
      <c r="D260" s="99" t="s">
        <v>58</v>
      </c>
      <c r="E260" s="60">
        <v>37260</v>
      </c>
      <c r="F260" s="65">
        <f t="shared" si="9"/>
        <v>4</v>
      </c>
      <c r="G260" s="65">
        <f t="shared" si="10"/>
        <v>1</v>
      </c>
      <c r="H260" s="30">
        <f t="shared" si="11"/>
        <v>2002</v>
      </c>
      <c r="I260" s="109" t="s">
        <v>673</v>
      </c>
      <c r="J260" s="109" t="s">
        <v>989</v>
      </c>
      <c r="K260" s="117" t="s">
        <v>71</v>
      </c>
      <c r="L260" s="109" t="s">
        <v>159</v>
      </c>
      <c r="M260" s="117" t="s">
        <v>181</v>
      </c>
      <c r="N260" s="118">
        <v>45283</v>
      </c>
      <c r="O260" s="130" t="s">
        <v>295</v>
      </c>
      <c r="P260" s="129" t="s">
        <v>110</v>
      </c>
      <c r="Q260" s="130" t="s">
        <v>40</v>
      </c>
      <c r="R260" s="60">
        <v>45283</v>
      </c>
    </row>
    <row r="261" spans="1:18" s="31" customFormat="1" x14ac:dyDescent="0.25">
      <c r="A261" s="30">
        <v>250</v>
      </c>
      <c r="B261" s="114">
        <v>250</v>
      </c>
      <c r="C261" s="98" t="s">
        <v>657</v>
      </c>
      <c r="D261" s="99" t="s">
        <v>658</v>
      </c>
      <c r="E261" s="60">
        <v>37448</v>
      </c>
      <c r="F261" s="65">
        <f t="shared" si="9"/>
        <v>11</v>
      </c>
      <c r="G261" s="65">
        <f t="shared" si="10"/>
        <v>7</v>
      </c>
      <c r="H261" s="30">
        <f t="shared" si="11"/>
        <v>2002</v>
      </c>
      <c r="I261" s="109" t="s">
        <v>656</v>
      </c>
      <c r="J261" s="109" t="s">
        <v>981</v>
      </c>
      <c r="K261" s="117" t="s">
        <v>57</v>
      </c>
      <c r="L261" s="109" t="s">
        <v>139</v>
      </c>
      <c r="M261" s="117" t="s">
        <v>181</v>
      </c>
      <c r="N261" s="118">
        <v>45283</v>
      </c>
      <c r="O261" s="130" t="s">
        <v>295</v>
      </c>
      <c r="P261" s="129" t="s">
        <v>110</v>
      </c>
      <c r="Q261" s="130" t="s">
        <v>40</v>
      </c>
      <c r="R261" s="60">
        <v>45283</v>
      </c>
    </row>
    <row r="262" spans="1:18" s="31" customFormat="1" x14ac:dyDescent="0.25">
      <c r="A262" s="30">
        <v>251</v>
      </c>
      <c r="B262" s="114">
        <v>251</v>
      </c>
      <c r="C262" s="98" t="s">
        <v>774</v>
      </c>
      <c r="D262" s="99" t="s">
        <v>154</v>
      </c>
      <c r="E262" s="60">
        <v>37273</v>
      </c>
      <c r="F262" s="65">
        <f t="shared" si="9"/>
        <v>17</v>
      </c>
      <c r="G262" s="65">
        <f t="shared" si="10"/>
        <v>1</v>
      </c>
      <c r="H262" s="30">
        <f t="shared" si="11"/>
        <v>2002</v>
      </c>
      <c r="I262" s="109" t="s">
        <v>773</v>
      </c>
      <c r="J262" s="109" t="s">
        <v>1050</v>
      </c>
      <c r="K262" s="117" t="s">
        <v>71</v>
      </c>
      <c r="L262" s="109" t="s">
        <v>159</v>
      </c>
      <c r="M262" s="117" t="s">
        <v>181</v>
      </c>
      <c r="N262" s="118">
        <v>45283</v>
      </c>
      <c r="O262" s="130" t="s">
        <v>295</v>
      </c>
      <c r="P262" s="129" t="s">
        <v>110</v>
      </c>
      <c r="Q262" s="130" t="s">
        <v>46</v>
      </c>
      <c r="R262" s="60">
        <v>45283</v>
      </c>
    </row>
    <row r="263" spans="1:18" s="31" customFormat="1" x14ac:dyDescent="0.25">
      <c r="A263" s="30">
        <v>252</v>
      </c>
      <c r="B263" s="114">
        <v>252</v>
      </c>
      <c r="C263" s="98" t="s">
        <v>760</v>
      </c>
      <c r="D263" s="99" t="s">
        <v>64</v>
      </c>
      <c r="E263" s="60">
        <v>37067</v>
      </c>
      <c r="F263" s="65">
        <f t="shared" si="9"/>
        <v>25</v>
      </c>
      <c r="G263" s="65">
        <f t="shared" si="10"/>
        <v>6</v>
      </c>
      <c r="H263" s="30">
        <f t="shared" si="11"/>
        <v>2001</v>
      </c>
      <c r="I263" s="109" t="s">
        <v>759</v>
      </c>
      <c r="J263" s="109" t="s">
        <v>1042</v>
      </c>
      <c r="K263" s="117" t="s">
        <v>152</v>
      </c>
      <c r="L263" s="109" t="s">
        <v>283</v>
      </c>
      <c r="M263" s="117" t="s">
        <v>186</v>
      </c>
      <c r="N263" s="118">
        <v>45283</v>
      </c>
      <c r="O263" s="130" t="s">
        <v>295</v>
      </c>
      <c r="P263" s="129" t="s">
        <v>110</v>
      </c>
      <c r="Q263" s="130" t="s">
        <v>46</v>
      </c>
      <c r="R263" s="60">
        <v>45283</v>
      </c>
    </row>
    <row r="264" spans="1:18" s="31" customFormat="1" x14ac:dyDescent="0.25">
      <c r="A264" s="30">
        <v>253</v>
      </c>
      <c r="B264" s="114">
        <v>253</v>
      </c>
      <c r="C264" s="98" t="s">
        <v>689</v>
      </c>
      <c r="D264" s="99" t="s">
        <v>114</v>
      </c>
      <c r="E264" s="60">
        <v>37182</v>
      </c>
      <c r="F264" s="65">
        <f t="shared" si="9"/>
        <v>18</v>
      </c>
      <c r="G264" s="65">
        <f t="shared" si="10"/>
        <v>10</v>
      </c>
      <c r="H264" s="30">
        <f t="shared" si="11"/>
        <v>2001</v>
      </c>
      <c r="I264" s="109" t="s">
        <v>688</v>
      </c>
      <c r="J264" s="109" t="s">
        <v>997</v>
      </c>
      <c r="K264" s="117" t="s">
        <v>152</v>
      </c>
      <c r="L264" s="109" t="s">
        <v>283</v>
      </c>
      <c r="M264" s="117" t="s">
        <v>186</v>
      </c>
      <c r="N264" s="118">
        <v>45283</v>
      </c>
      <c r="O264" s="130" t="s">
        <v>295</v>
      </c>
      <c r="P264" s="129" t="s">
        <v>110</v>
      </c>
      <c r="Q264" s="130" t="s">
        <v>40</v>
      </c>
      <c r="R264" s="60">
        <v>45283</v>
      </c>
    </row>
    <row r="265" spans="1:18" s="31" customFormat="1" x14ac:dyDescent="0.25">
      <c r="A265" s="30">
        <v>254</v>
      </c>
      <c r="B265" s="114">
        <v>254</v>
      </c>
      <c r="C265" s="98" t="s">
        <v>213</v>
      </c>
      <c r="D265" s="99" t="s">
        <v>144</v>
      </c>
      <c r="E265" s="60">
        <v>36545</v>
      </c>
      <c r="F265" s="65">
        <f t="shared" si="9"/>
        <v>20</v>
      </c>
      <c r="G265" s="65">
        <f t="shared" si="10"/>
        <v>1</v>
      </c>
      <c r="H265" s="30">
        <f t="shared" si="11"/>
        <v>2000</v>
      </c>
      <c r="I265" s="109" t="s">
        <v>212</v>
      </c>
      <c r="J265" s="109" t="s">
        <v>256</v>
      </c>
      <c r="K265" s="117" t="s">
        <v>90</v>
      </c>
      <c r="L265" s="109" t="s">
        <v>281</v>
      </c>
      <c r="M265" s="117" t="s">
        <v>182</v>
      </c>
      <c r="N265" s="118">
        <v>45283</v>
      </c>
      <c r="O265" s="130" t="s">
        <v>295</v>
      </c>
      <c r="P265" s="129" t="s">
        <v>110</v>
      </c>
      <c r="Q265" s="130" t="s">
        <v>46</v>
      </c>
      <c r="R265" s="60">
        <v>45283</v>
      </c>
    </row>
    <row r="266" spans="1:18" s="31" customFormat="1" x14ac:dyDescent="0.25">
      <c r="A266" s="30">
        <v>255</v>
      </c>
      <c r="B266" s="114">
        <v>255</v>
      </c>
      <c r="C266" s="98" t="s">
        <v>173</v>
      </c>
      <c r="D266" s="99" t="s">
        <v>145</v>
      </c>
      <c r="E266" s="60">
        <v>37597</v>
      </c>
      <c r="F266" s="65">
        <f t="shared" si="9"/>
        <v>7</v>
      </c>
      <c r="G266" s="65">
        <f t="shared" si="10"/>
        <v>12</v>
      </c>
      <c r="H266" s="30">
        <f t="shared" si="11"/>
        <v>2002</v>
      </c>
      <c r="I266" s="109" t="s">
        <v>754</v>
      </c>
      <c r="J266" s="109" t="s">
        <v>1039</v>
      </c>
      <c r="K266" s="117" t="s">
        <v>48</v>
      </c>
      <c r="L266" s="109" t="s">
        <v>269</v>
      </c>
      <c r="M266" s="117" t="s">
        <v>181</v>
      </c>
      <c r="N266" s="118">
        <v>45283</v>
      </c>
      <c r="O266" s="130" t="s">
        <v>295</v>
      </c>
      <c r="P266" s="129" t="s">
        <v>110</v>
      </c>
      <c r="Q266" s="130" t="s">
        <v>46</v>
      </c>
      <c r="R266" s="60">
        <v>45283</v>
      </c>
    </row>
    <row r="267" spans="1:18" s="31" customFormat="1" x14ac:dyDescent="0.25">
      <c r="A267" s="30">
        <v>256</v>
      </c>
      <c r="B267" s="114">
        <v>256</v>
      </c>
      <c r="C267" s="98" t="s">
        <v>742</v>
      </c>
      <c r="D267" s="99" t="s">
        <v>743</v>
      </c>
      <c r="E267" s="60">
        <v>37345</v>
      </c>
      <c r="F267" s="65">
        <f t="shared" si="9"/>
        <v>30</v>
      </c>
      <c r="G267" s="65">
        <f t="shared" si="10"/>
        <v>3</v>
      </c>
      <c r="H267" s="30">
        <f t="shared" si="11"/>
        <v>2002</v>
      </c>
      <c r="I267" s="109" t="s">
        <v>741</v>
      </c>
      <c r="J267" s="109" t="s">
        <v>1032</v>
      </c>
      <c r="K267" s="117" t="s">
        <v>51</v>
      </c>
      <c r="L267" s="109" t="s">
        <v>121</v>
      </c>
      <c r="M267" s="117" t="s">
        <v>181</v>
      </c>
      <c r="N267" s="118">
        <v>45283</v>
      </c>
      <c r="O267" s="130" t="s">
        <v>295</v>
      </c>
      <c r="P267" s="129" t="s">
        <v>110</v>
      </c>
      <c r="Q267" s="130" t="s">
        <v>46</v>
      </c>
      <c r="R267" s="60">
        <v>45283</v>
      </c>
    </row>
    <row r="268" spans="1:18" s="31" customFormat="1" x14ac:dyDescent="0.25">
      <c r="A268" s="30">
        <v>257</v>
      </c>
      <c r="B268" s="114">
        <v>257</v>
      </c>
      <c r="C268" s="98" t="s">
        <v>150</v>
      </c>
      <c r="D268" s="99" t="s">
        <v>70</v>
      </c>
      <c r="E268" s="60">
        <v>37513</v>
      </c>
      <c r="F268" s="65">
        <f t="shared" ref="F268:F284" si="12">DAY(E268)</f>
        <v>14</v>
      </c>
      <c r="G268" s="65">
        <f t="shared" ref="G268:G284" si="13">MONTH(E268)</f>
        <v>9</v>
      </c>
      <c r="H268" s="30">
        <f t="shared" ref="H268:H284" si="14">YEAR(E268)</f>
        <v>2002</v>
      </c>
      <c r="I268" s="109" t="s">
        <v>680</v>
      </c>
      <c r="J268" s="109" t="s">
        <v>993</v>
      </c>
      <c r="K268" s="117" t="s">
        <v>51</v>
      </c>
      <c r="L268" s="109" t="s">
        <v>121</v>
      </c>
      <c r="M268" s="117" t="s">
        <v>181</v>
      </c>
      <c r="N268" s="118">
        <v>45283</v>
      </c>
      <c r="O268" s="130" t="s">
        <v>295</v>
      </c>
      <c r="P268" s="129" t="s">
        <v>110</v>
      </c>
      <c r="Q268" s="130" t="s">
        <v>40</v>
      </c>
      <c r="R268" s="60">
        <v>45283</v>
      </c>
    </row>
    <row r="269" spans="1:18" s="31" customFormat="1" x14ac:dyDescent="0.25">
      <c r="A269" s="30">
        <v>258</v>
      </c>
      <c r="B269" s="114">
        <v>258</v>
      </c>
      <c r="C269" s="98" t="s">
        <v>675</v>
      </c>
      <c r="D269" s="99" t="s">
        <v>58</v>
      </c>
      <c r="E269" s="60">
        <v>37343</v>
      </c>
      <c r="F269" s="65">
        <f t="shared" si="12"/>
        <v>28</v>
      </c>
      <c r="G269" s="65">
        <f t="shared" si="13"/>
        <v>3</v>
      </c>
      <c r="H269" s="30">
        <f t="shared" si="14"/>
        <v>2002</v>
      </c>
      <c r="I269" s="109" t="s">
        <v>674</v>
      </c>
      <c r="J269" s="109" t="s">
        <v>990</v>
      </c>
      <c r="K269" s="117" t="s">
        <v>48</v>
      </c>
      <c r="L269" s="109" t="s">
        <v>269</v>
      </c>
      <c r="M269" s="117" t="s">
        <v>181</v>
      </c>
      <c r="N269" s="118">
        <v>45283</v>
      </c>
      <c r="O269" s="130" t="s">
        <v>295</v>
      </c>
      <c r="P269" s="129" t="s">
        <v>110</v>
      </c>
      <c r="Q269" s="130" t="s">
        <v>40</v>
      </c>
      <c r="R269" s="60">
        <v>45283</v>
      </c>
    </row>
    <row r="270" spans="1:18" s="31" customFormat="1" x14ac:dyDescent="0.25">
      <c r="A270" s="30">
        <v>259</v>
      </c>
      <c r="B270" s="114">
        <v>259</v>
      </c>
      <c r="C270" s="98" t="s">
        <v>560</v>
      </c>
      <c r="D270" s="99" t="s">
        <v>50</v>
      </c>
      <c r="E270" s="60">
        <v>37437</v>
      </c>
      <c r="F270" s="65">
        <f t="shared" si="12"/>
        <v>30</v>
      </c>
      <c r="G270" s="65">
        <f t="shared" si="13"/>
        <v>6</v>
      </c>
      <c r="H270" s="30">
        <f t="shared" si="14"/>
        <v>2002</v>
      </c>
      <c r="I270" s="109" t="s">
        <v>559</v>
      </c>
      <c r="J270" s="109" t="s">
        <v>926</v>
      </c>
      <c r="K270" s="117" t="s">
        <v>71</v>
      </c>
      <c r="L270" s="109" t="s">
        <v>159</v>
      </c>
      <c r="M270" s="117" t="s">
        <v>181</v>
      </c>
      <c r="N270" s="118">
        <v>45283</v>
      </c>
      <c r="O270" s="130" t="s">
        <v>295</v>
      </c>
      <c r="P270" s="129" t="s">
        <v>110</v>
      </c>
      <c r="Q270" s="130" t="s">
        <v>44</v>
      </c>
      <c r="R270" s="60">
        <v>45283</v>
      </c>
    </row>
    <row r="271" spans="1:18" s="31" customFormat="1" x14ac:dyDescent="0.25">
      <c r="A271" s="30">
        <v>260</v>
      </c>
      <c r="B271" s="114">
        <v>260</v>
      </c>
      <c r="C271" s="98" t="s">
        <v>613</v>
      </c>
      <c r="D271" s="99" t="s">
        <v>95</v>
      </c>
      <c r="E271" s="60">
        <v>37369</v>
      </c>
      <c r="F271" s="65">
        <f t="shared" si="12"/>
        <v>23</v>
      </c>
      <c r="G271" s="65">
        <f t="shared" si="13"/>
        <v>4</v>
      </c>
      <c r="H271" s="30">
        <f t="shared" si="14"/>
        <v>2002</v>
      </c>
      <c r="I271" s="109" t="s">
        <v>612</v>
      </c>
      <c r="J271" s="109" t="s">
        <v>958</v>
      </c>
      <c r="K271" s="117" t="s">
        <v>71</v>
      </c>
      <c r="L271" s="109" t="s">
        <v>159</v>
      </c>
      <c r="M271" s="117" t="s">
        <v>181</v>
      </c>
      <c r="N271" s="118">
        <v>45283</v>
      </c>
      <c r="O271" s="130" t="s">
        <v>295</v>
      </c>
      <c r="P271" s="129" t="s">
        <v>110</v>
      </c>
      <c r="Q271" s="131" t="s">
        <v>41</v>
      </c>
      <c r="R271" s="60">
        <v>45283</v>
      </c>
    </row>
    <row r="272" spans="1:18" s="31" customFormat="1" x14ac:dyDescent="0.25">
      <c r="A272" s="30">
        <v>261</v>
      </c>
      <c r="B272" s="114">
        <v>261</v>
      </c>
      <c r="C272" s="98" t="s">
        <v>548</v>
      </c>
      <c r="D272" s="99" t="s">
        <v>117</v>
      </c>
      <c r="E272" s="60">
        <v>37120</v>
      </c>
      <c r="F272" s="65">
        <f t="shared" si="12"/>
        <v>17</v>
      </c>
      <c r="G272" s="65">
        <f t="shared" si="13"/>
        <v>8</v>
      </c>
      <c r="H272" s="30">
        <f t="shared" si="14"/>
        <v>2001</v>
      </c>
      <c r="I272" s="109" t="s">
        <v>547</v>
      </c>
      <c r="J272" s="109" t="s">
        <v>920</v>
      </c>
      <c r="K272" s="117" t="s">
        <v>63</v>
      </c>
      <c r="L272" s="109" t="s">
        <v>105</v>
      </c>
      <c r="M272" s="117" t="s">
        <v>180</v>
      </c>
      <c r="N272" s="118">
        <v>45283</v>
      </c>
      <c r="O272" s="130" t="s">
        <v>295</v>
      </c>
      <c r="P272" s="129" t="s">
        <v>110</v>
      </c>
      <c r="Q272" s="130" t="s">
        <v>44</v>
      </c>
      <c r="R272" s="60">
        <v>45283</v>
      </c>
    </row>
    <row r="273" spans="1:18" s="31" customFormat="1" x14ac:dyDescent="0.25">
      <c r="A273" s="30">
        <v>262</v>
      </c>
      <c r="B273" s="114">
        <v>262</v>
      </c>
      <c r="C273" s="98" t="s">
        <v>558</v>
      </c>
      <c r="D273" s="99" t="s">
        <v>50</v>
      </c>
      <c r="E273" s="60">
        <v>36893</v>
      </c>
      <c r="F273" s="65">
        <f t="shared" si="12"/>
        <v>2</v>
      </c>
      <c r="G273" s="65">
        <f t="shared" si="13"/>
        <v>1</v>
      </c>
      <c r="H273" s="30">
        <f t="shared" si="14"/>
        <v>2001</v>
      </c>
      <c r="I273" s="109" t="s">
        <v>557</v>
      </c>
      <c r="J273" s="109" t="s">
        <v>925</v>
      </c>
      <c r="K273" s="117" t="s">
        <v>57</v>
      </c>
      <c r="L273" s="109" t="s">
        <v>102</v>
      </c>
      <c r="M273" s="117" t="s">
        <v>180</v>
      </c>
      <c r="N273" s="118">
        <v>45283</v>
      </c>
      <c r="O273" s="130" t="s">
        <v>295</v>
      </c>
      <c r="P273" s="129" t="s">
        <v>110</v>
      </c>
      <c r="Q273" s="130" t="s">
        <v>44</v>
      </c>
      <c r="R273" s="60">
        <v>45283</v>
      </c>
    </row>
    <row r="274" spans="1:18" s="31" customFormat="1" x14ac:dyDescent="0.25">
      <c r="A274" s="30">
        <v>263</v>
      </c>
      <c r="B274" s="114">
        <v>263</v>
      </c>
      <c r="C274" s="98" t="s">
        <v>670</v>
      </c>
      <c r="D274" s="99" t="s">
        <v>58</v>
      </c>
      <c r="E274" s="60">
        <v>37298</v>
      </c>
      <c r="F274" s="65">
        <f t="shared" si="12"/>
        <v>11</v>
      </c>
      <c r="G274" s="65">
        <f t="shared" si="13"/>
        <v>2</v>
      </c>
      <c r="H274" s="30">
        <f t="shared" si="14"/>
        <v>2002</v>
      </c>
      <c r="I274" s="109" t="s">
        <v>669</v>
      </c>
      <c r="J274" s="109" t="s">
        <v>987</v>
      </c>
      <c r="K274" s="117" t="s">
        <v>71</v>
      </c>
      <c r="L274" s="109" t="s">
        <v>159</v>
      </c>
      <c r="M274" s="117" t="s">
        <v>181</v>
      </c>
      <c r="N274" s="118">
        <v>45283</v>
      </c>
      <c r="O274" s="130" t="s">
        <v>295</v>
      </c>
      <c r="P274" s="129" t="s">
        <v>110</v>
      </c>
      <c r="Q274" s="130" t="s">
        <v>40</v>
      </c>
      <c r="R274" s="60">
        <v>45283</v>
      </c>
    </row>
    <row r="275" spans="1:18" s="31" customFormat="1" x14ac:dyDescent="0.25">
      <c r="A275" s="30">
        <v>264</v>
      </c>
      <c r="B275" s="114">
        <v>264</v>
      </c>
      <c r="C275" s="98" t="s">
        <v>647</v>
      </c>
      <c r="D275" s="99" t="s">
        <v>161</v>
      </c>
      <c r="E275" s="60">
        <v>37537</v>
      </c>
      <c r="F275" s="65">
        <f t="shared" si="12"/>
        <v>8</v>
      </c>
      <c r="G275" s="65">
        <f t="shared" si="13"/>
        <v>10</v>
      </c>
      <c r="H275" s="30">
        <f t="shared" si="14"/>
        <v>2002</v>
      </c>
      <c r="I275" s="109" t="s">
        <v>646</v>
      </c>
      <c r="J275" s="109" t="s">
        <v>976</v>
      </c>
      <c r="K275" s="117" t="s">
        <v>57</v>
      </c>
      <c r="L275" s="109" t="s">
        <v>139</v>
      </c>
      <c r="M275" s="117" t="s">
        <v>181</v>
      </c>
      <c r="N275" s="118">
        <v>45283</v>
      </c>
      <c r="O275" s="130" t="s">
        <v>295</v>
      </c>
      <c r="P275" s="129" t="s">
        <v>110</v>
      </c>
      <c r="Q275" s="130" t="s">
        <v>40</v>
      </c>
      <c r="R275" s="60">
        <v>45283</v>
      </c>
    </row>
    <row r="276" spans="1:18" s="31" customFormat="1" x14ac:dyDescent="0.25">
      <c r="A276" s="30">
        <v>265</v>
      </c>
      <c r="B276" s="114">
        <v>265</v>
      </c>
      <c r="C276" s="98" t="s">
        <v>249</v>
      </c>
      <c r="D276" s="99" t="s">
        <v>250</v>
      </c>
      <c r="E276" s="60">
        <v>32858</v>
      </c>
      <c r="F276" s="65">
        <f t="shared" si="12"/>
        <v>16</v>
      </c>
      <c r="G276" s="65">
        <f t="shared" si="13"/>
        <v>12</v>
      </c>
      <c r="H276" s="30">
        <f t="shared" si="14"/>
        <v>1989</v>
      </c>
      <c r="I276" s="109" t="s">
        <v>248</v>
      </c>
      <c r="J276" s="109" t="s">
        <v>268</v>
      </c>
      <c r="K276" s="117" t="s">
        <v>54</v>
      </c>
      <c r="L276" s="109" t="s">
        <v>293</v>
      </c>
      <c r="M276" s="117" t="s">
        <v>292</v>
      </c>
      <c r="N276" s="118">
        <v>45283</v>
      </c>
      <c r="O276" s="130" t="s">
        <v>295</v>
      </c>
      <c r="P276" s="129" t="s">
        <v>110</v>
      </c>
      <c r="Q276" s="131" t="s">
        <v>41</v>
      </c>
      <c r="R276" s="60">
        <v>45283</v>
      </c>
    </row>
    <row r="277" spans="1:18" s="31" customFormat="1" x14ac:dyDescent="0.25">
      <c r="A277" s="30">
        <v>266</v>
      </c>
      <c r="B277" s="114">
        <v>266</v>
      </c>
      <c r="C277" s="98" t="s">
        <v>225</v>
      </c>
      <c r="D277" s="99" t="s">
        <v>154</v>
      </c>
      <c r="E277" s="60">
        <v>37355</v>
      </c>
      <c r="F277" s="65">
        <f t="shared" si="12"/>
        <v>9</v>
      </c>
      <c r="G277" s="65">
        <f t="shared" si="13"/>
        <v>4</v>
      </c>
      <c r="H277" s="30">
        <f t="shared" si="14"/>
        <v>2002</v>
      </c>
      <c r="I277" s="109" t="s">
        <v>777</v>
      </c>
      <c r="J277" s="109" t="s">
        <v>1052</v>
      </c>
      <c r="K277" s="117" t="s">
        <v>61</v>
      </c>
      <c r="L277" s="109" t="s">
        <v>280</v>
      </c>
      <c r="M277" s="117" t="s">
        <v>181</v>
      </c>
      <c r="N277" s="118">
        <v>45283</v>
      </c>
      <c r="O277" s="130" t="s">
        <v>295</v>
      </c>
      <c r="P277" s="129" t="s">
        <v>110</v>
      </c>
      <c r="Q277" s="130" t="s">
        <v>46</v>
      </c>
      <c r="R277" s="60">
        <v>45283</v>
      </c>
    </row>
    <row r="278" spans="1:18" s="31" customFormat="1" x14ac:dyDescent="0.25">
      <c r="A278" s="30">
        <v>267</v>
      </c>
      <c r="B278" s="114">
        <v>267</v>
      </c>
      <c r="C278" s="98" t="s">
        <v>100</v>
      </c>
      <c r="D278" s="99" t="s">
        <v>69</v>
      </c>
      <c r="E278" s="60">
        <v>36623</v>
      </c>
      <c r="F278" s="65">
        <f t="shared" si="12"/>
        <v>7</v>
      </c>
      <c r="G278" s="65">
        <f t="shared" si="13"/>
        <v>4</v>
      </c>
      <c r="H278" s="30">
        <f t="shared" si="14"/>
        <v>2000</v>
      </c>
      <c r="I278" s="109" t="s">
        <v>695</v>
      </c>
      <c r="J278" s="109" t="s">
        <v>1002</v>
      </c>
      <c r="K278" s="117" t="s">
        <v>56</v>
      </c>
      <c r="L278" s="109" t="s">
        <v>184</v>
      </c>
      <c r="M278" s="117" t="s">
        <v>182</v>
      </c>
      <c r="N278" s="118">
        <v>45283</v>
      </c>
      <c r="O278" s="130" t="s">
        <v>295</v>
      </c>
      <c r="P278" s="129" t="s">
        <v>110</v>
      </c>
      <c r="Q278" s="131" t="s">
        <v>39</v>
      </c>
      <c r="R278" s="60">
        <v>45283</v>
      </c>
    </row>
    <row r="279" spans="1:18" s="31" customFormat="1" x14ac:dyDescent="0.25">
      <c r="A279" s="30">
        <v>268</v>
      </c>
      <c r="B279" s="114">
        <v>268</v>
      </c>
      <c r="C279" s="98" t="s">
        <v>245</v>
      </c>
      <c r="D279" s="99" t="s">
        <v>50</v>
      </c>
      <c r="E279" s="60">
        <v>37510</v>
      </c>
      <c r="F279" s="65">
        <f t="shared" si="12"/>
        <v>11</v>
      </c>
      <c r="G279" s="65">
        <f t="shared" si="13"/>
        <v>9</v>
      </c>
      <c r="H279" s="30">
        <f t="shared" si="14"/>
        <v>2002</v>
      </c>
      <c r="I279" s="109" t="s">
        <v>564</v>
      </c>
      <c r="J279" s="109" t="s">
        <v>929</v>
      </c>
      <c r="K279" s="117" t="s">
        <v>51</v>
      </c>
      <c r="L279" s="109" t="s">
        <v>121</v>
      </c>
      <c r="M279" s="117" t="s">
        <v>181</v>
      </c>
      <c r="N279" s="118">
        <v>45283</v>
      </c>
      <c r="O279" s="130" t="s">
        <v>295</v>
      </c>
      <c r="P279" s="129" t="s">
        <v>110</v>
      </c>
      <c r="Q279" s="130" t="s">
        <v>44</v>
      </c>
      <c r="R279" s="60">
        <v>45283</v>
      </c>
    </row>
    <row r="280" spans="1:18" s="31" customFormat="1" x14ac:dyDescent="0.25">
      <c r="A280" s="30">
        <v>269</v>
      </c>
      <c r="B280" s="114">
        <v>269</v>
      </c>
      <c r="C280" s="98" t="s">
        <v>660</v>
      </c>
      <c r="D280" s="99" t="s">
        <v>375</v>
      </c>
      <c r="E280" s="60">
        <v>37422</v>
      </c>
      <c r="F280" s="65">
        <f t="shared" si="12"/>
        <v>15</v>
      </c>
      <c r="G280" s="65">
        <f t="shared" si="13"/>
        <v>6</v>
      </c>
      <c r="H280" s="30">
        <f t="shared" si="14"/>
        <v>2002</v>
      </c>
      <c r="I280" s="109" t="s">
        <v>659</v>
      </c>
      <c r="J280" s="109" t="s">
        <v>982</v>
      </c>
      <c r="K280" s="117" t="s">
        <v>48</v>
      </c>
      <c r="L280" s="109" t="s">
        <v>269</v>
      </c>
      <c r="M280" s="117" t="s">
        <v>181</v>
      </c>
      <c r="N280" s="118">
        <v>45283</v>
      </c>
      <c r="O280" s="130" t="s">
        <v>295</v>
      </c>
      <c r="P280" s="129" t="s">
        <v>110</v>
      </c>
      <c r="Q280" s="130" t="s">
        <v>40</v>
      </c>
      <c r="R280" s="60">
        <v>45283</v>
      </c>
    </row>
    <row r="281" spans="1:18" s="31" customFormat="1" x14ac:dyDescent="0.25">
      <c r="A281" s="30">
        <v>270</v>
      </c>
      <c r="B281" s="114">
        <v>270</v>
      </c>
      <c r="C281" s="98" t="s">
        <v>81</v>
      </c>
      <c r="D281" s="99" t="s">
        <v>79</v>
      </c>
      <c r="E281" s="60">
        <v>36812</v>
      </c>
      <c r="F281" s="65">
        <f t="shared" si="12"/>
        <v>13</v>
      </c>
      <c r="G281" s="65">
        <f t="shared" si="13"/>
        <v>10</v>
      </c>
      <c r="H281" s="30">
        <f t="shared" si="14"/>
        <v>2000</v>
      </c>
      <c r="I281" s="109" t="s">
        <v>600</v>
      </c>
      <c r="J281" s="109" t="s">
        <v>950</v>
      </c>
      <c r="K281" s="117" t="s">
        <v>57</v>
      </c>
      <c r="L281" s="109" t="s">
        <v>285</v>
      </c>
      <c r="M281" s="117" t="s">
        <v>182</v>
      </c>
      <c r="N281" s="118">
        <v>45283</v>
      </c>
      <c r="O281" s="130" t="s">
        <v>295</v>
      </c>
      <c r="P281" s="129" t="s">
        <v>110</v>
      </c>
      <c r="Q281" s="131" t="s">
        <v>41</v>
      </c>
      <c r="R281" s="60">
        <v>45283</v>
      </c>
    </row>
    <row r="282" spans="1:18" s="31" customFormat="1" x14ac:dyDescent="0.25">
      <c r="A282" s="30">
        <v>271</v>
      </c>
      <c r="B282" s="114">
        <v>271</v>
      </c>
      <c r="C282" s="98" t="s">
        <v>750</v>
      </c>
      <c r="D282" s="99" t="s">
        <v>157</v>
      </c>
      <c r="E282" s="60">
        <v>37608</v>
      </c>
      <c r="F282" s="65">
        <f t="shared" si="12"/>
        <v>18</v>
      </c>
      <c r="G282" s="65">
        <f t="shared" si="13"/>
        <v>12</v>
      </c>
      <c r="H282" s="30">
        <f t="shared" si="14"/>
        <v>2002</v>
      </c>
      <c r="I282" s="109" t="s">
        <v>749</v>
      </c>
      <c r="J282" s="109" t="s">
        <v>1036</v>
      </c>
      <c r="K282" s="117" t="s">
        <v>61</v>
      </c>
      <c r="L282" s="109" t="s">
        <v>280</v>
      </c>
      <c r="M282" s="117" t="s">
        <v>181</v>
      </c>
      <c r="N282" s="118">
        <v>45283</v>
      </c>
      <c r="O282" s="130" t="s">
        <v>295</v>
      </c>
      <c r="P282" s="129" t="s">
        <v>110</v>
      </c>
      <c r="Q282" s="130" t="s">
        <v>46</v>
      </c>
      <c r="R282" s="60">
        <v>45283</v>
      </c>
    </row>
    <row r="283" spans="1:18" s="31" customFormat="1" x14ac:dyDescent="0.25">
      <c r="A283" s="30">
        <v>272</v>
      </c>
      <c r="B283" s="114">
        <v>272</v>
      </c>
      <c r="C283" s="98" t="s">
        <v>699</v>
      </c>
      <c r="D283" s="99" t="s">
        <v>98</v>
      </c>
      <c r="E283" s="60">
        <v>37012</v>
      </c>
      <c r="F283" s="65">
        <f t="shared" si="12"/>
        <v>1</v>
      </c>
      <c r="G283" s="65">
        <f t="shared" si="13"/>
        <v>5</v>
      </c>
      <c r="H283" s="30">
        <f t="shared" si="14"/>
        <v>2001</v>
      </c>
      <c r="I283" s="109" t="s">
        <v>698</v>
      </c>
      <c r="J283" s="109" t="s">
        <v>1004</v>
      </c>
      <c r="K283" s="117" t="s">
        <v>56</v>
      </c>
      <c r="L283" s="109" t="s">
        <v>101</v>
      </c>
      <c r="M283" s="117" t="s">
        <v>180</v>
      </c>
      <c r="N283" s="118">
        <v>45283</v>
      </c>
      <c r="O283" s="130" t="s">
        <v>295</v>
      </c>
      <c r="P283" s="129" t="s">
        <v>110</v>
      </c>
      <c r="Q283" s="131" t="s">
        <v>39</v>
      </c>
      <c r="R283" s="60">
        <v>45283</v>
      </c>
    </row>
    <row r="284" spans="1:18" s="31" customFormat="1" x14ac:dyDescent="0.25">
      <c r="A284" s="33">
        <v>273</v>
      </c>
      <c r="B284" s="116">
        <v>273</v>
      </c>
      <c r="C284" s="100" t="s">
        <v>193</v>
      </c>
      <c r="D284" s="101" t="s">
        <v>53</v>
      </c>
      <c r="E284" s="61">
        <v>37375</v>
      </c>
      <c r="F284" s="66">
        <f t="shared" si="12"/>
        <v>29</v>
      </c>
      <c r="G284" s="66">
        <f t="shared" si="13"/>
        <v>4</v>
      </c>
      <c r="H284" s="33">
        <f t="shared" si="14"/>
        <v>2002</v>
      </c>
      <c r="I284" s="110" t="s">
        <v>605</v>
      </c>
      <c r="J284" s="110" t="s">
        <v>953</v>
      </c>
      <c r="K284" s="127" t="s">
        <v>57</v>
      </c>
      <c r="L284" s="110" t="s">
        <v>139</v>
      </c>
      <c r="M284" s="127" t="s">
        <v>181</v>
      </c>
      <c r="N284" s="128">
        <v>45283</v>
      </c>
      <c r="O284" s="134" t="s">
        <v>295</v>
      </c>
      <c r="P284" s="132" t="s">
        <v>110</v>
      </c>
      <c r="Q284" s="133" t="s">
        <v>41</v>
      </c>
      <c r="R284" s="61">
        <v>45283</v>
      </c>
    </row>
    <row r="285" spans="1:18" s="57" customFormat="1" x14ac:dyDescent="0.25">
      <c r="A285" s="58"/>
      <c r="B285" s="105"/>
      <c r="E285" s="84"/>
      <c r="F285" s="85"/>
      <c r="G285" s="85"/>
      <c r="H285" s="86"/>
      <c r="I285" s="70"/>
      <c r="J285" s="70"/>
      <c r="K285" s="87"/>
      <c r="L285" s="70"/>
      <c r="M285" s="70"/>
      <c r="N285" s="88"/>
      <c r="O285" s="70"/>
      <c r="P285" s="62"/>
      <c r="Q285" s="63"/>
    </row>
    <row r="286" spans="1:18" s="58" customFormat="1" ht="33.75" customHeight="1" x14ac:dyDescent="0.25">
      <c r="A286" s="135" t="s">
        <v>1054</v>
      </c>
      <c r="B286" s="135"/>
      <c r="C286" s="135"/>
      <c r="D286" s="135"/>
      <c r="E286" s="94"/>
      <c r="F286" s="95"/>
      <c r="G286" s="95"/>
      <c r="H286" s="96"/>
      <c r="I286" s="97"/>
      <c r="J286" s="97"/>
      <c r="K286" s="93"/>
      <c r="L286" s="70"/>
      <c r="M286" s="70"/>
      <c r="N286" s="88"/>
      <c r="O286" s="71" t="s">
        <v>43</v>
      </c>
      <c r="P286" s="62"/>
      <c r="Q286" s="63"/>
    </row>
    <row r="287" spans="1:18" s="34" customFormat="1" x14ac:dyDescent="0.25">
      <c r="B287" s="106"/>
      <c r="C287" s="58"/>
      <c r="D287" s="58"/>
      <c r="E287" s="41"/>
      <c r="F287" s="54"/>
      <c r="G287" s="54"/>
      <c r="H287" s="42"/>
      <c r="I287" s="69"/>
      <c r="J287" s="69"/>
      <c r="K287" s="43"/>
      <c r="L287" s="40"/>
      <c r="M287" s="40"/>
      <c r="N287" s="83"/>
      <c r="O287" s="72"/>
      <c r="P287" s="38" t="s">
        <v>44</v>
      </c>
      <c r="Q287" s="38">
        <f>COUNTIF(Q$12:Q$284, "B.201")</f>
        <v>52</v>
      </c>
    </row>
    <row r="288" spans="1:18" s="34" customFormat="1" x14ac:dyDescent="0.25">
      <c r="B288" s="106"/>
      <c r="C288" s="58"/>
      <c r="D288" s="58"/>
      <c r="E288" s="41"/>
      <c r="F288" s="55"/>
      <c r="G288" s="55"/>
      <c r="H288" s="44"/>
      <c r="I288" s="40"/>
      <c r="J288" s="40"/>
      <c r="K288" s="43"/>
      <c r="L288" s="40"/>
      <c r="M288" s="40"/>
      <c r="N288" s="83"/>
      <c r="O288" s="72"/>
      <c r="P288" s="38" t="s">
        <v>41</v>
      </c>
      <c r="Q288" s="38">
        <f>COUNTIF(Q$12:Q$284, "B.202")</f>
        <v>52</v>
      </c>
    </row>
    <row r="289" spans="2:17" s="34" customFormat="1" x14ac:dyDescent="0.25">
      <c r="B289" s="106"/>
      <c r="C289" s="58"/>
      <c r="D289" s="58"/>
      <c r="E289" s="41"/>
      <c r="F289" s="55"/>
      <c r="G289" s="55"/>
      <c r="H289" s="44"/>
      <c r="I289" s="40"/>
      <c r="J289" s="40"/>
      <c r="K289" s="43"/>
      <c r="L289" s="40"/>
      <c r="M289" s="40"/>
      <c r="N289" s="83"/>
      <c r="O289" s="72"/>
      <c r="P289" s="38" t="s">
        <v>40</v>
      </c>
      <c r="Q289" s="38">
        <f>COUNTIF(Q$12:Q$284, "B.301")</f>
        <v>52</v>
      </c>
    </row>
    <row r="290" spans="2:17" s="34" customFormat="1" x14ac:dyDescent="0.25">
      <c r="B290" s="106"/>
      <c r="C290" s="58"/>
      <c r="D290" s="58"/>
      <c r="E290" s="41"/>
      <c r="F290" s="55"/>
      <c r="G290" s="55"/>
      <c r="H290" s="44"/>
      <c r="I290" s="40"/>
      <c r="J290" s="40"/>
      <c r="K290" s="43"/>
      <c r="L290" s="40"/>
      <c r="M290" s="40"/>
      <c r="N290" s="83"/>
      <c r="O290" s="72"/>
      <c r="P290" s="38" t="s">
        <v>39</v>
      </c>
      <c r="Q290" s="38">
        <f>COUNTIF(Q$12:Q$284, "B.302")</f>
        <v>52</v>
      </c>
    </row>
    <row r="291" spans="2:17" s="34" customFormat="1" x14ac:dyDescent="0.25">
      <c r="B291" s="106"/>
      <c r="C291" s="58"/>
      <c r="D291" s="58"/>
      <c r="E291" s="41"/>
      <c r="F291" s="55"/>
      <c r="G291" s="55"/>
      <c r="H291" s="44"/>
      <c r="I291" s="40"/>
      <c r="J291" s="40"/>
      <c r="K291" s="43"/>
      <c r="L291" s="40"/>
      <c r="M291" s="40"/>
      <c r="N291" s="83"/>
      <c r="O291" s="72"/>
      <c r="P291" s="38" t="s">
        <v>45</v>
      </c>
      <c r="Q291" s="38">
        <f>COUNTIF(Q$12:Q$284, "B.401")</f>
        <v>0</v>
      </c>
    </row>
    <row r="292" spans="2:17" s="34" customFormat="1" x14ac:dyDescent="0.25">
      <c r="B292" s="106"/>
      <c r="C292" s="58"/>
      <c r="D292" s="58"/>
      <c r="E292" s="41"/>
      <c r="F292" s="55"/>
      <c r="G292" s="55"/>
      <c r="H292" s="44"/>
      <c r="I292" s="40"/>
      <c r="J292" s="40"/>
      <c r="K292" s="43"/>
      <c r="L292" s="40"/>
      <c r="M292" s="40"/>
      <c r="N292" s="83"/>
      <c r="O292" s="72"/>
      <c r="P292" s="38" t="s">
        <v>42</v>
      </c>
      <c r="Q292" s="38">
        <f>COUNTIF(Q$12:Q$284, "B.402")</f>
        <v>0</v>
      </c>
    </row>
    <row r="293" spans="2:17" s="34" customFormat="1" x14ac:dyDescent="0.25">
      <c r="B293" s="106"/>
      <c r="C293" s="58"/>
      <c r="D293" s="58"/>
      <c r="E293" s="41"/>
      <c r="F293" s="55"/>
      <c r="G293" s="55"/>
      <c r="H293" s="44"/>
      <c r="I293" s="40"/>
      <c r="J293" s="40"/>
      <c r="K293" s="43"/>
      <c r="L293" s="40"/>
      <c r="M293" s="40"/>
      <c r="N293" s="83"/>
      <c r="O293" s="72"/>
      <c r="P293" s="38" t="s">
        <v>46</v>
      </c>
      <c r="Q293" s="38">
        <f>COUNTIF(Q$12:Q$284, "B.403")</f>
        <v>65</v>
      </c>
    </row>
    <row r="294" spans="2:17" s="34" customFormat="1" x14ac:dyDescent="0.25">
      <c r="B294" s="106"/>
      <c r="C294" s="58"/>
      <c r="D294" s="58"/>
      <c r="E294" s="41"/>
      <c r="F294" s="55"/>
      <c r="G294" s="55"/>
      <c r="H294" s="44"/>
      <c r="I294" s="40"/>
      <c r="J294" s="40"/>
      <c r="K294" s="43"/>
      <c r="L294" s="40"/>
      <c r="M294" s="40"/>
      <c r="N294" s="83"/>
      <c r="O294" s="72"/>
      <c r="P294" s="38" t="s">
        <v>171</v>
      </c>
      <c r="Q294" s="38">
        <f>COUNTIF(Q$12:Q$284, "C.201")</f>
        <v>0</v>
      </c>
    </row>
    <row r="295" spans="2:17" s="34" customFormat="1" x14ac:dyDescent="0.25">
      <c r="B295" s="106"/>
      <c r="C295" s="58"/>
      <c r="D295" s="58"/>
      <c r="E295" s="41"/>
      <c r="F295" s="55"/>
      <c r="G295" s="55"/>
      <c r="H295" s="44"/>
      <c r="I295" s="40"/>
      <c r="J295" s="40"/>
      <c r="K295" s="43"/>
      <c r="L295" s="40"/>
      <c r="M295" s="40"/>
      <c r="N295" s="83"/>
      <c r="O295" s="73"/>
      <c r="P295" s="45" t="s">
        <v>47</v>
      </c>
      <c r="Q295" s="35">
        <f>SUM(Q287:Q294)</f>
        <v>273</v>
      </c>
    </row>
  </sheetData>
  <sortState ref="A12:S284">
    <sortCondition ref="B12:B284"/>
  </sortState>
  <mergeCells count="12">
    <mergeCell ref="A286:D286"/>
    <mergeCell ref="A8:D8"/>
    <mergeCell ref="C9:D9"/>
    <mergeCell ref="A3:C3"/>
    <mergeCell ref="D3:J3"/>
    <mergeCell ref="A4:C4"/>
    <mergeCell ref="A5:C5"/>
    <mergeCell ref="A1:R1"/>
    <mergeCell ref="A2:R2"/>
    <mergeCell ref="A6:C6"/>
    <mergeCell ref="D6:H6"/>
    <mergeCell ref="A7:C7"/>
  </mergeCells>
  <phoneticPr fontId="16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zoomScale="70" zoomScaleNormal="70" workbookViewId="0">
      <pane ySplit="11" topLeftCell="A141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6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5.85546875" style="2" customWidth="1"/>
    <col min="19" max="16384" width="9.140625" style="2"/>
  </cols>
  <sheetData>
    <row r="1" spans="1:18" x14ac:dyDescent="0.25">
      <c r="A1" s="142" t="s">
        <v>296</v>
      </c>
      <c r="B1" s="142"/>
      <c r="C1" s="142"/>
      <c r="D1" s="142"/>
      <c r="E1" s="142"/>
      <c r="F1" s="143"/>
      <c r="G1" s="143"/>
      <c r="H1" s="143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3" customFormat="1" x14ac:dyDescent="0.25">
      <c r="A2" s="144" t="s">
        <v>0</v>
      </c>
      <c r="B2" s="144"/>
      <c r="C2" s="144"/>
      <c r="D2" s="144"/>
      <c r="E2" s="144"/>
      <c r="F2" s="145"/>
      <c r="G2" s="145"/>
      <c r="H2" s="145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s="3" customFormat="1" x14ac:dyDescent="0.25">
      <c r="A3" s="138" t="s">
        <v>1</v>
      </c>
      <c r="B3" s="138"/>
      <c r="C3" s="138"/>
      <c r="D3" s="146" t="s">
        <v>2</v>
      </c>
      <c r="E3" s="146"/>
      <c r="F3" s="147"/>
      <c r="G3" s="147"/>
      <c r="H3" s="147"/>
      <c r="I3" s="146"/>
      <c r="J3" s="146"/>
      <c r="K3" s="4"/>
      <c r="L3" s="5"/>
      <c r="M3" s="5"/>
      <c r="N3" s="79"/>
      <c r="O3" s="18"/>
      <c r="P3" s="6"/>
      <c r="Q3" s="6"/>
    </row>
    <row r="4" spans="1:18" s="3" customFormat="1" x14ac:dyDescent="0.25">
      <c r="A4" s="138" t="s">
        <v>3</v>
      </c>
      <c r="B4" s="138"/>
      <c r="C4" s="138"/>
      <c r="D4" s="56" t="s">
        <v>4</v>
      </c>
      <c r="E4" s="7"/>
      <c r="F4" s="46"/>
      <c r="G4" s="46"/>
      <c r="H4" s="113"/>
      <c r="I4" s="10"/>
      <c r="J4" s="10"/>
      <c r="K4" s="4"/>
      <c r="L4" s="5"/>
      <c r="M4" s="5"/>
      <c r="N4" s="79"/>
      <c r="O4" s="18"/>
      <c r="P4" s="6"/>
      <c r="Q4" s="6"/>
    </row>
    <row r="5" spans="1:18" s="3" customFormat="1" x14ac:dyDescent="0.25">
      <c r="A5" s="138" t="s">
        <v>5</v>
      </c>
      <c r="B5" s="138"/>
      <c r="C5" s="138"/>
      <c r="D5" s="56" t="s">
        <v>6</v>
      </c>
      <c r="E5" s="8"/>
      <c r="F5" s="47"/>
      <c r="G5" s="47"/>
      <c r="H5" s="112"/>
      <c r="I5" s="10"/>
      <c r="J5" s="10"/>
      <c r="K5" s="9"/>
      <c r="L5" s="10"/>
      <c r="M5" s="10"/>
      <c r="N5" s="80"/>
      <c r="O5" s="18"/>
      <c r="P5" s="6"/>
      <c r="Q5" s="6"/>
    </row>
    <row r="6" spans="1:18" s="3" customFormat="1" x14ac:dyDescent="0.25">
      <c r="A6" s="138" t="s">
        <v>7</v>
      </c>
      <c r="B6" s="138"/>
      <c r="C6" s="138"/>
      <c r="D6" s="139" t="s">
        <v>8</v>
      </c>
      <c r="E6" s="139"/>
      <c r="F6" s="140"/>
      <c r="G6" s="140"/>
      <c r="H6" s="140"/>
      <c r="I6" s="67"/>
      <c r="J6" s="67"/>
      <c r="K6" s="11"/>
      <c r="L6" s="12"/>
      <c r="M6" s="12"/>
      <c r="N6" s="80"/>
      <c r="O6" s="18"/>
      <c r="P6" s="6"/>
      <c r="Q6" s="6"/>
    </row>
    <row r="7" spans="1:18" s="3" customFormat="1" x14ac:dyDescent="0.25">
      <c r="A7" s="138" t="s">
        <v>9</v>
      </c>
      <c r="B7" s="138"/>
      <c r="C7" s="138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86</v>
      </c>
      <c r="P7" s="6"/>
      <c r="Q7" s="6"/>
    </row>
    <row r="8" spans="1:18" s="3" customFormat="1" x14ac:dyDescent="0.25">
      <c r="A8" s="141" t="s">
        <v>12</v>
      </c>
      <c r="B8" s="141"/>
      <c r="C8" s="141"/>
      <c r="D8" s="141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</row>
    <row r="9" spans="1:18" s="22" customFormat="1" ht="63" x14ac:dyDescent="0.25">
      <c r="A9" s="19" t="s">
        <v>108</v>
      </c>
      <c r="B9" s="103" t="s">
        <v>13</v>
      </c>
      <c r="C9" s="136" t="s">
        <v>14</v>
      </c>
      <c r="D9" s="137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85</v>
      </c>
      <c r="J9" s="59" t="s">
        <v>137</v>
      </c>
      <c r="K9" s="19" t="s">
        <v>19</v>
      </c>
      <c r="L9" s="1" t="s">
        <v>92</v>
      </c>
      <c r="M9" s="19" t="s">
        <v>112</v>
      </c>
      <c r="N9" s="81" t="s">
        <v>151</v>
      </c>
      <c r="O9" s="75" t="s">
        <v>87</v>
      </c>
      <c r="P9" s="75" t="s">
        <v>88</v>
      </c>
      <c r="Q9" s="78" t="s">
        <v>113</v>
      </c>
      <c r="R9" s="19" t="s">
        <v>20</v>
      </c>
    </row>
    <row r="10" spans="1:18" s="15" customFormat="1" x14ac:dyDescent="0.25">
      <c r="A10" s="23"/>
      <c r="B10" s="104"/>
      <c r="C10" s="89"/>
      <c r="D10" s="90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7" t="s">
        <v>22</v>
      </c>
      <c r="C11" s="91" t="s">
        <v>23</v>
      </c>
      <c r="D11" s="92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08" t="s">
        <v>29</v>
      </c>
      <c r="J11" s="108" t="s">
        <v>30</v>
      </c>
      <c r="K11" s="29" t="s">
        <v>31</v>
      </c>
      <c r="L11" s="111" t="s">
        <v>32</v>
      </c>
      <c r="M11" s="29" t="s">
        <v>33</v>
      </c>
      <c r="N11" s="29" t="s">
        <v>34</v>
      </c>
      <c r="O11" s="111" t="s">
        <v>35</v>
      </c>
      <c r="P11" s="111" t="s">
        <v>36</v>
      </c>
      <c r="Q11" s="111" t="s">
        <v>37</v>
      </c>
      <c r="R11" s="29" t="s">
        <v>38</v>
      </c>
    </row>
    <row r="12" spans="1:18" s="102" customFormat="1" x14ac:dyDescent="0.25">
      <c r="A12" s="30">
        <v>1</v>
      </c>
      <c r="B12" s="114">
        <v>99</v>
      </c>
      <c r="C12" s="98" t="s">
        <v>298</v>
      </c>
      <c r="D12" s="99" t="s">
        <v>117</v>
      </c>
      <c r="E12" s="60">
        <v>37595</v>
      </c>
      <c r="F12" s="65">
        <f t="shared" ref="F12:F75" si="0">DAY(E12)</f>
        <v>5</v>
      </c>
      <c r="G12" s="65">
        <f t="shared" ref="G12:G75" si="1">MONTH(E12)</f>
        <v>12</v>
      </c>
      <c r="H12" s="30">
        <f t="shared" ref="H12:H75" si="2">YEAR(E12)</f>
        <v>2002</v>
      </c>
      <c r="I12" s="109" t="s">
        <v>297</v>
      </c>
      <c r="J12" s="109" t="s">
        <v>778</v>
      </c>
      <c r="K12" s="117" t="s">
        <v>66</v>
      </c>
      <c r="L12" s="109" t="s">
        <v>135</v>
      </c>
      <c r="M12" s="117" t="s">
        <v>181</v>
      </c>
      <c r="N12" s="118">
        <v>45283</v>
      </c>
      <c r="O12" s="129" t="s">
        <v>294</v>
      </c>
      <c r="P12" s="130" t="s">
        <v>111</v>
      </c>
      <c r="Q12" s="130" t="s">
        <v>44</v>
      </c>
      <c r="R12" s="60">
        <v>45283</v>
      </c>
    </row>
    <row r="13" spans="1:18" s="102" customFormat="1" x14ac:dyDescent="0.25">
      <c r="A13" s="30">
        <v>2</v>
      </c>
      <c r="B13" s="114">
        <v>53</v>
      </c>
      <c r="C13" s="98" t="s">
        <v>300</v>
      </c>
      <c r="D13" s="99" t="s">
        <v>117</v>
      </c>
      <c r="E13" s="60">
        <v>37409</v>
      </c>
      <c r="F13" s="65">
        <f t="shared" si="0"/>
        <v>2</v>
      </c>
      <c r="G13" s="65">
        <f t="shared" si="1"/>
        <v>6</v>
      </c>
      <c r="H13" s="30">
        <f t="shared" si="2"/>
        <v>2002</v>
      </c>
      <c r="I13" s="109" t="s">
        <v>299</v>
      </c>
      <c r="J13" s="109" t="s">
        <v>779</v>
      </c>
      <c r="K13" s="117" t="s">
        <v>71</v>
      </c>
      <c r="L13" s="109" t="s">
        <v>159</v>
      </c>
      <c r="M13" s="117" t="s">
        <v>181</v>
      </c>
      <c r="N13" s="118">
        <v>45283</v>
      </c>
      <c r="O13" s="129" t="s">
        <v>294</v>
      </c>
      <c r="P13" s="130" t="s">
        <v>111</v>
      </c>
      <c r="Q13" s="130" t="s">
        <v>44</v>
      </c>
      <c r="R13" s="60">
        <v>45283</v>
      </c>
    </row>
    <row r="14" spans="1:18" s="102" customFormat="1" x14ac:dyDescent="0.25">
      <c r="A14" s="30">
        <v>3</v>
      </c>
      <c r="B14" s="114">
        <v>5</v>
      </c>
      <c r="C14" s="98" t="s">
        <v>193</v>
      </c>
      <c r="D14" s="99" t="s">
        <v>117</v>
      </c>
      <c r="E14" s="60">
        <v>37511</v>
      </c>
      <c r="F14" s="65">
        <f t="shared" si="0"/>
        <v>12</v>
      </c>
      <c r="G14" s="65">
        <f t="shared" si="1"/>
        <v>9</v>
      </c>
      <c r="H14" s="30">
        <f t="shared" si="2"/>
        <v>2002</v>
      </c>
      <c r="I14" s="109" t="s">
        <v>301</v>
      </c>
      <c r="J14" s="109" t="s">
        <v>780</v>
      </c>
      <c r="K14" s="117" t="s">
        <v>51</v>
      </c>
      <c r="L14" s="109" t="s">
        <v>121</v>
      </c>
      <c r="M14" s="117" t="s">
        <v>181</v>
      </c>
      <c r="N14" s="118">
        <v>45283</v>
      </c>
      <c r="O14" s="129" t="s">
        <v>294</v>
      </c>
      <c r="P14" s="130" t="s">
        <v>111</v>
      </c>
      <c r="Q14" s="130" t="s">
        <v>44</v>
      </c>
      <c r="R14" s="60">
        <v>45283</v>
      </c>
    </row>
    <row r="15" spans="1:18" s="102" customFormat="1" x14ac:dyDescent="0.25">
      <c r="A15" s="30">
        <v>4</v>
      </c>
      <c r="B15" s="114">
        <v>126</v>
      </c>
      <c r="C15" s="98" t="s">
        <v>303</v>
      </c>
      <c r="D15" s="99" t="s">
        <v>304</v>
      </c>
      <c r="E15" s="60">
        <v>37183</v>
      </c>
      <c r="F15" s="65">
        <f t="shared" si="0"/>
        <v>19</v>
      </c>
      <c r="G15" s="65">
        <f t="shared" si="1"/>
        <v>10</v>
      </c>
      <c r="H15" s="30">
        <f t="shared" si="2"/>
        <v>2001</v>
      </c>
      <c r="I15" s="109" t="s">
        <v>302</v>
      </c>
      <c r="J15" s="109" t="s">
        <v>781</v>
      </c>
      <c r="K15" s="117" t="s">
        <v>61</v>
      </c>
      <c r="L15" s="109" t="s">
        <v>272</v>
      </c>
      <c r="M15" s="117" t="s">
        <v>181</v>
      </c>
      <c r="N15" s="118">
        <v>45283</v>
      </c>
      <c r="O15" s="129" t="s">
        <v>294</v>
      </c>
      <c r="P15" s="130" t="s">
        <v>111</v>
      </c>
      <c r="Q15" s="130" t="s">
        <v>44</v>
      </c>
      <c r="R15" s="60">
        <v>45283</v>
      </c>
    </row>
    <row r="16" spans="1:18" s="102" customFormat="1" x14ac:dyDescent="0.25">
      <c r="A16" s="30">
        <v>5</v>
      </c>
      <c r="B16" s="114">
        <v>52</v>
      </c>
      <c r="C16" s="98" t="s">
        <v>306</v>
      </c>
      <c r="D16" s="99" t="s">
        <v>50</v>
      </c>
      <c r="E16" s="60">
        <v>37451</v>
      </c>
      <c r="F16" s="65">
        <f t="shared" si="0"/>
        <v>14</v>
      </c>
      <c r="G16" s="65">
        <f t="shared" si="1"/>
        <v>7</v>
      </c>
      <c r="H16" s="30">
        <f t="shared" si="2"/>
        <v>2002</v>
      </c>
      <c r="I16" s="109" t="s">
        <v>305</v>
      </c>
      <c r="J16" s="109" t="s">
        <v>782</v>
      </c>
      <c r="K16" s="117" t="s">
        <v>66</v>
      </c>
      <c r="L16" s="109" t="s">
        <v>135</v>
      </c>
      <c r="M16" s="117" t="s">
        <v>181</v>
      </c>
      <c r="N16" s="118">
        <v>45283</v>
      </c>
      <c r="O16" s="129" t="s">
        <v>294</v>
      </c>
      <c r="P16" s="130" t="s">
        <v>111</v>
      </c>
      <c r="Q16" s="130" t="s">
        <v>44</v>
      </c>
      <c r="R16" s="60">
        <v>45283</v>
      </c>
    </row>
    <row r="17" spans="1:18" s="102" customFormat="1" x14ac:dyDescent="0.25">
      <c r="A17" s="30">
        <v>6</v>
      </c>
      <c r="B17" s="114">
        <v>125</v>
      </c>
      <c r="C17" s="98" t="s">
        <v>243</v>
      </c>
      <c r="D17" s="99" t="s">
        <v>50</v>
      </c>
      <c r="E17" s="60">
        <v>37386</v>
      </c>
      <c r="F17" s="65">
        <f t="shared" si="0"/>
        <v>10</v>
      </c>
      <c r="G17" s="65">
        <f t="shared" si="1"/>
        <v>5</v>
      </c>
      <c r="H17" s="30">
        <f t="shared" si="2"/>
        <v>2002</v>
      </c>
      <c r="I17" s="109" t="s">
        <v>307</v>
      </c>
      <c r="J17" s="109" t="s">
        <v>783</v>
      </c>
      <c r="K17" s="117" t="s">
        <v>61</v>
      </c>
      <c r="L17" s="109" t="s">
        <v>272</v>
      </c>
      <c r="M17" s="117" t="s">
        <v>181</v>
      </c>
      <c r="N17" s="118">
        <v>45283</v>
      </c>
      <c r="O17" s="129" t="s">
        <v>294</v>
      </c>
      <c r="P17" s="130" t="s">
        <v>111</v>
      </c>
      <c r="Q17" s="130" t="s">
        <v>44</v>
      </c>
      <c r="R17" s="60">
        <v>45283</v>
      </c>
    </row>
    <row r="18" spans="1:18" s="31" customFormat="1" x14ac:dyDescent="0.25">
      <c r="A18" s="30">
        <v>7</v>
      </c>
      <c r="B18" s="114">
        <v>98</v>
      </c>
      <c r="C18" s="98" t="s">
        <v>177</v>
      </c>
      <c r="D18" s="99" t="s">
        <v>50</v>
      </c>
      <c r="E18" s="60">
        <v>37923</v>
      </c>
      <c r="F18" s="65">
        <f t="shared" si="0"/>
        <v>29</v>
      </c>
      <c r="G18" s="65">
        <f t="shared" si="1"/>
        <v>10</v>
      </c>
      <c r="H18" s="30">
        <f t="shared" si="2"/>
        <v>2003</v>
      </c>
      <c r="I18" s="109" t="s">
        <v>308</v>
      </c>
      <c r="J18" s="109" t="s">
        <v>784</v>
      </c>
      <c r="K18" s="117" t="s">
        <v>66</v>
      </c>
      <c r="L18" s="109" t="s">
        <v>290</v>
      </c>
      <c r="M18" s="117" t="s">
        <v>276</v>
      </c>
      <c r="N18" s="118">
        <v>45283</v>
      </c>
      <c r="O18" s="129" t="s">
        <v>294</v>
      </c>
      <c r="P18" s="130" t="s">
        <v>111</v>
      </c>
      <c r="Q18" s="130" t="s">
        <v>44</v>
      </c>
      <c r="R18" s="60">
        <v>45283</v>
      </c>
    </row>
    <row r="19" spans="1:18" s="32" customFormat="1" x14ac:dyDescent="0.25">
      <c r="A19" s="30">
        <v>8</v>
      </c>
      <c r="B19" s="114">
        <v>54</v>
      </c>
      <c r="C19" s="98" t="s">
        <v>310</v>
      </c>
      <c r="D19" s="99" t="s">
        <v>50</v>
      </c>
      <c r="E19" s="60">
        <v>37262</v>
      </c>
      <c r="F19" s="65">
        <f t="shared" si="0"/>
        <v>6</v>
      </c>
      <c r="G19" s="65">
        <f t="shared" si="1"/>
        <v>1</v>
      </c>
      <c r="H19" s="30">
        <f t="shared" si="2"/>
        <v>2002</v>
      </c>
      <c r="I19" s="109" t="s">
        <v>309</v>
      </c>
      <c r="J19" s="109" t="s">
        <v>785</v>
      </c>
      <c r="K19" s="117" t="s">
        <v>71</v>
      </c>
      <c r="L19" s="109" t="s">
        <v>159</v>
      </c>
      <c r="M19" s="117" t="s">
        <v>181</v>
      </c>
      <c r="N19" s="118">
        <v>45283</v>
      </c>
      <c r="O19" s="129" t="s">
        <v>294</v>
      </c>
      <c r="P19" s="130" t="s">
        <v>111</v>
      </c>
      <c r="Q19" s="130" t="s">
        <v>44</v>
      </c>
      <c r="R19" s="60">
        <v>45283</v>
      </c>
    </row>
    <row r="20" spans="1:18" s="32" customFormat="1" x14ac:dyDescent="0.25">
      <c r="A20" s="30">
        <v>9</v>
      </c>
      <c r="B20" s="114">
        <v>24</v>
      </c>
      <c r="C20" s="98" t="s">
        <v>312</v>
      </c>
      <c r="D20" s="99" t="s">
        <v>50</v>
      </c>
      <c r="E20" s="60">
        <v>37543</v>
      </c>
      <c r="F20" s="65">
        <f t="shared" si="0"/>
        <v>14</v>
      </c>
      <c r="G20" s="65">
        <f t="shared" si="1"/>
        <v>10</v>
      </c>
      <c r="H20" s="30">
        <f t="shared" si="2"/>
        <v>2002</v>
      </c>
      <c r="I20" s="109" t="s">
        <v>311</v>
      </c>
      <c r="J20" s="109" t="s">
        <v>786</v>
      </c>
      <c r="K20" s="117" t="s">
        <v>56</v>
      </c>
      <c r="L20" s="109" t="s">
        <v>275</v>
      </c>
      <c r="M20" s="117" t="s">
        <v>181</v>
      </c>
      <c r="N20" s="118">
        <v>45283</v>
      </c>
      <c r="O20" s="129" t="s">
        <v>294</v>
      </c>
      <c r="P20" s="130" t="s">
        <v>111</v>
      </c>
      <c r="Q20" s="130" t="s">
        <v>44</v>
      </c>
      <c r="R20" s="60">
        <v>45283</v>
      </c>
    </row>
    <row r="21" spans="1:18" s="31" customFormat="1" x14ac:dyDescent="0.25">
      <c r="A21" s="30">
        <v>10</v>
      </c>
      <c r="B21" s="114">
        <v>90</v>
      </c>
      <c r="C21" s="98" t="s">
        <v>241</v>
      </c>
      <c r="D21" s="99" t="s">
        <v>165</v>
      </c>
      <c r="E21" s="60">
        <v>37479</v>
      </c>
      <c r="F21" s="65">
        <f t="shared" si="0"/>
        <v>11</v>
      </c>
      <c r="G21" s="65">
        <f t="shared" si="1"/>
        <v>8</v>
      </c>
      <c r="H21" s="30">
        <f t="shared" si="2"/>
        <v>2002</v>
      </c>
      <c r="I21" s="109" t="s">
        <v>313</v>
      </c>
      <c r="J21" s="109" t="s">
        <v>787</v>
      </c>
      <c r="K21" s="117" t="s">
        <v>63</v>
      </c>
      <c r="L21" s="109" t="s">
        <v>287</v>
      </c>
      <c r="M21" s="117" t="s">
        <v>181</v>
      </c>
      <c r="N21" s="118">
        <v>45283</v>
      </c>
      <c r="O21" s="129" t="s">
        <v>294</v>
      </c>
      <c r="P21" s="130" t="s">
        <v>111</v>
      </c>
      <c r="Q21" s="130" t="s">
        <v>44</v>
      </c>
      <c r="R21" s="60">
        <v>45283</v>
      </c>
    </row>
    <row r="22" spans="1:18" s="31" customFormat="1" x14ac:dyDescent="0.25">
      <c r="A22" s="30">
        <v>11</v>
      </c>
      <c r="B22" s="114">
        <v>3</v>
      </c>
      <c r="C22" s="98" t="s">
        <v>60</v>
      </c>
      <c r="D22" s="99" t="s">
        <v>165</v>
      </c>
      <c r="E22" s="60">
        <v>37566</v>
      </c>
      <c r="F22" s="65">
        <f t="shared" si="0"/>
        <v>6</v>
      </c>
      <c r="G22" s="65">
        <f t="shared" si="1"/>
        <v>11</v>
      </c>
      <c r="H22" s="30">
        <f t="shared" si="2"/>
        <v>2002</v>
      </c>
      <c r="I22" s="109" t="s">
        <v>314</v>
      </c>
      <c r="J22" s="109" t="s">
        <v>788</v>
      </c>
      <c r="K22" s="117" t="s">
        <v>51</v>
      </c>
      <c r="L22" s="109" t="s">
        <v>121</v>
      </c>
      <c r="M22" s="117" t="s">
        <v>181</v>
      </c>
      <c r="N22" s="118">
        <v>45283</v>
      </c>
      <c r="O22" s="129" t="s">
        <v>294</v>
      </c>
      <c r="P22" s="130" t="s">
        <v>111</v>
      </c>
      <c r="Q22" s="130" t="s">
        <v>44</v>
      </c>
      <c r="R22" s="60">
        <v>45283</v>
      </c>
    </row>
    <row r="23" spans="1:18" s="31" customFormat="1" x14ac:dyDescent="0.25">
      <c r="A23" s="30">
        <v>12</v>
      </c>
      <c r="B23" s="114">
        <v>7</v>
      </c>
      <c r="C23" s="98" t="s">
        <v>60</v>
      </c>
      <c r="D23" s="99" t="s">
        <v>165</v>
      </c>
      <c r="E23" s="60">
        <v>36892</v>
      </c>
      <c r="F23" s="65">
        <f t="shared" si="0"/>
        <v>1</v>
      </c>
      <c r="G23" s="65">
        <f t="shared" si="1"/>
        <v>1</v>
      </c>
      <c r="H23" s="30">
        <f t="shared" si="2"/>
        <v>2001</v>
      </c>
      <c r="I23" s="109" t="s">
        <v>315</v>
      </c>
      <c r="J23" s="109" t="s">
        <v>789</v>
      </c>
      <c r="K23" s="117" t="s">
        <v>152</v>
      </c>
      <c r="L23" s="109" t="s">
        <v>274</v>
      </c>
      <c r="M23" s="117" t="s">
        <v>186</v>
      </c>
      <c r="N23" s="118">
        <v>45283</v>
      </c>
      <c r="O23" s="129" t="s">
        <v>294</v>
      </c>
      <c r="P23" s="130" t="s">
        <v>111</v>
      </c>
      <c r="Q23" s="130" t="s">
        <v>44</v>
      </c>
      <c r="R23" s="60">
        <v>45283</v>
      </c>
    </row>
    <row r="24" spans="1:18" s="31" customFormat="1" x14ac:dyDescent="0.25">
      <c r="A24" s="30">
        <v>13</v>
      </c>
      <c r="B24" s="114">
        <v>92</v>
      </c>
      <c r="C24" s="98" t="s">
        <v>317</v>
      </c>
      <c r="D24" s="99" t="s">
        <v>318</v>
      </c>
      <c r="E24" s="60">
        <v>37129</v>
      </c>
      <c r="F24" s="65">
        <f t="shared" si="0"/>
        <v>26</v>
      </c>
      <c r="G24" s="65">
        <f t="shared" si="1"/>
        <v>8</v>
      </c>
      <c r="H24" s="30">
        <f t="shared" si="2"/>
        <v>2001</v>
      </c>
      <c r="I24" s="109" t="s">
        <v>316</v>
      </c>
      <c r="J24" s="109" t="s">
        <v>790</v>
      </c>
      <c r="K24" s="117" t="s">
        <v>56</v>
      </c>
      <c r="L24" s="109" t="s">
        <v>101</v>
      </c>
      <c r="M24" s="117" t="s">
        <v>180</v>
      </c>
      <c r="N24" s="118">
        <v>45283</v>
      </c>
      <c r="O24" s="129" t="s">
        <v>294</v>
      </c>
      <c r="P24" s="130" t="s">
        <v>111</v>
      </c>
      <c r="Q24" s="130" t="s">
        <v>44</v>
      </c>
      <c r="R24" s="60">
        <v>45283</v>
      </c>
    </row>
    <row r="25" spans="1:18" s="32" customFormat="1" x14ac:dyDescent="0.25">
      <c r="A25" s="30">
        <v>14</v>
      </c>
      <c r="B25" s="114">
        <v>132</v>
      </c>
      <c r="C25" s="98" t="s">
        <v>320</v>
      </c>
      <c r="D25" s="99" t="s">
        <v>189</v>
      </c>
      <c r="E25" s="60">
        <v>37461</v>
      </c>
      <c r="F25" s="65">
        <f t="shared" si="0"/>
        <v>24</v>
      </c>
      <c r="G25" s="65">
        <f t="shared" si="1"/>
        <v>7</v>
      </c>
      <c r="H25" s="30">
        <f t="shared" si="2"/>
        <v>2002</v>
      </c>
      <c r="I25" s="109" t="s">
        <v>319</v>
      </c>
      <c r="J25" s="109" t="s">
        <v>791</v>
      </c>
      <c r="K25" s="117" t="s">
        <v>57</v>
      </c>
      <c r="L25" s="109" t="s">
        <v>139</v>
      </c>
      <c r="M25" s="117" t="s">
        <v>181</v>
      </c>
      <c r="N25" s="118">
        <v>45283</v>
      </c>
      <c r="O25" s="129" t="s">
        <v>294</v>
      </c>
      <c r="P25" s="130" t="s">
        <v>111</v>
      </c>
      <c r="Q25" s="130" t="s">
        <v>44</v>
      </c>
      <c r="R25" s="60">
        <v>45283</v>
      </c>
    </row>
    <row r="26" spans="1:18" s="32" customFormat="1" x14ac:dyDescent="0.25">
      <c r="A26" s="30">
        <v>15</v>
      </c>
      <c r="B26" s="114">
        <v>67</v>
      </c>
      <c r="C26" s="98" t="s">
        <v>322</v>
      </c>
      <c r="D26" s="99" t="s">
        <v>323</v>
      </c>
      <c r="E26" s="60">
        <v>37440</v>
      </c>
      <c r="F26" s="65">
        <f t="shared" si="0"/>
        <v>3</v>
      </c>
      <c r="G26" s="65">
        <f t="shared" si="1"/>
        <v>7</v>
      </c>
      <c r="H26" s="30">
        <f t="shared" si="2"/>
        <v>2002</v>
      </c>
      <c r="I26" s="109" t="s">
        <v>321</v>
      </c>
      <c r="J26" s="109" t="s">
        <v>792</v>
      </c>
      <c r="K26" s="117" t="s">
        <v>71</v>
      </c>
      <c r="L26" s="109" t="s">
        <v>159</v>
      </c>
      <c r="M26" s="117" t="s">
        <v>181</v>
      </c>
      <c r="N26" s="118">
        <v>45283</v>
      </c>
      <c r="O26" s="129" t="s">
        <v>294</v>
      </c>
      <c r="P26" s="130" t="s">
        <v>111</v>
      </c>
      <c r="Q26" s="130" t="s">
        <v>44</v>
      </c>
      <c r="R26" s="60">
        <v>45283</v>
      </c>
    </row>
    <row r="27" spans="1:18" s="31" customFormat="1" x14ac:dyDescent="0.25">
      <c r="A27" s="30">
        <v>16</v>
      </c>
      <c r="B27" s="114">
        <v>48</v>
      </c>
      <c r="C27" s="98" t="s">
        <v>325</v>
      </c>
      <c r="D27" s="99" t="s">
        <v>326</v>
      </c>
      <c r="E27" s="60">
        <v>37417</v>
      </c>
      <c r="F27" s="65">
        <f t="shared" si="0"/>
        <v>10</v>
      </c>
      <c r="G27" s="65">
        <f t="shared" si="1"/>
        <v>6</v>
      </c>
      <c r="H27" s="30">
        <f t="shared" si="2"/>
        <v>2002</v>
      </c>
      <c r="I27" s="109" t="s">
        <v>324</v>
      </c>
      <c r="J27" s="109" t="s">
        <v>793</v>
      </c>
      <c r="K27" s="117" t="s">
        <v>71</v>
      </c>
      <c r="L27" s="109" t="s">
        <v>159</v>
      </c>
      <c r="M27" s="117" t="s">
        <v>181</v>
      </c>
      <c r="N27" s="118">
        <v>45283</v>
      </c>
      <c r="O27" s="129" t="s">
        <v>294</v>
      </c>
      <c r="P27" s="130" t="s">
        <v>111</v>
      </c>
      <c r="Q27" s="130" t="s">
        <v>44</v>
      </c>
      <c r="R27" s="60">
        <v>45283</v>
      </c>
    </row>
    <row r="28" spans="1:18" s="31" customFormat="1" x14ac:dyDescent="0.25">
      <c r="A28" s="30">
        <v>17</v>
      </c>
      <c r="B28" s="114">
        <v>133</v>
      </c>
      <c r="C28" s="98" t="s">
        <v>170</v>
      </c>
      <c r="D28" s="99" t="s">
        <v>222</v>
      </c>
      <c r="E28" s="60">
        <v>37312</v>
      </c>
      <c r="F28" s="65">
        <f t="shared" si="0"/>
        <v>25</v>
      </c>
      <c r="G28" s="65">
        <f t="shared" si="1"/>
        <v>2</v>
      </c>
      <c r="H28" s="30">
        <f t="shared" si="2"/>
        <v>2002</v>
      </c>
      <c r="I28" s="109" t="s">
        <v>327</v>
      </c>
      <c r="J28" s="109" t="s">
        <v>794</v>
      </c>
      <c r="K28" s="117" t="s">
        <v>71</v>
      </c>
      <c r="L28" s="109" t="s">
        <v>159</v>
      </c>
      <c r="M28" s="117" t="s">
        <v>181</v>
      </c>
      <c r="N28" s="118">
        <v>45283</v>
      </c>
      <c r="O28" s="129" t="s">
        <v>294</v>
      </c>
      <c r="P28" s="130" t="s">
        <v>111</v>
      </c>
      <c r="Q28" s="130" t="s">
        <v>44</v>
      </c>
      <c r="R28" s="60">
        <v>45283</v>
      </c>
    </row>
    <row r="29" spans="1:18" s="31" customFormat="1" x14ac:dyDescent="0.25">
      <c r="A29" s="30">
        <v>18</v>
      </c>
      <c r="B29" s="114">
        <v>32</v>
      </c>
      <c r="C29" s="98" t="s">
        <v>221</v>
      </c>
      <c r="D29" s="99" t="s">
        <v>107</v>
      </c>
      <c r="E29" s="60">
        <v>37856</v>
      </c>
      <c r="F29" s="65">
        <f t="shared" si="0"/>
        <v>23</v>
      </c>
      <c r="G29" s="65">
        <f t="shared" si="1"/>
        <v>8</v>
      </c>
      <c r="H29" s="30">
        <f t="shared" si="2"/>
        <v>2003</v>
      </c>
      <c r="I29" s="109" t="s">
        <v>328</v>
      </c>
      <c r="J29" s="109" t="s">
        <v>795</v>
      </c>
      <c r="K29" s="117" t="s">
        <v>66</v>
      </c>
      <c r="L29" s="109" t="s">
        <v>290</v>
      </c>
      <c r="M29" s="117" t="s">
        <v>276</v>
      </c>
      <c r="N29" s="118">
        <v>45283</v>
      </c>
      <c r="O29" s="129" t="s">
        <v>294</v>
      </c>
      <c r="P29" s="130" t="s">
        <v>111</v>
      </c>
      <c r="Q29" s="130" t="s">
        <v>44</v>
      </c>
      <c r="R29" s="60">
        <v>45283</v>
      </c>
    </row>
    <row r="30" spans="1:18" s="31" customFormat="1" x14ac:dyDescent="0.25">
      <c r="A30" s="30">
        <v>19</v>
      </c>
      <c r="B30" s="114">
        <v>11</v>
      </c>
      <c r="C30" s="98" t="s">
        <v>330</v>
      </c>
      <c r="D30" s="99" t="s">
        <v>331</v>
      </c>
      <c r="E30" s="60">
        <v>37935</v>
      </c>
      <c r="F30" s="65">
        <f t="shared" si="0"/>
        <v>10</v>
      </c>
      <c r="G30" s="65">
        <f t="shared" si="1"/>
        <v>11</v>
      </c>
      <c r="H30" s="30">
        <f t="shared" si="2"/>
        <v>2003</v>
      </c>
      <c r="I30" s="109" t="s">
        <v>329</v>
      </c>
      <c r="J30" s="109" t="s">
        <v>796</v>
      </c>
      <c r="K30" s="117" t="s">
        <v>66</v>
      </c>
      <c r="L30" s="109" t="s">
        <v>290</v>
      </c>
      <c r="M30" s="117" t="s">
        <v>276</v>
      </c>
      <c r="N30" s="118">
        <v>45283</v>
      </c>
      <c r="O30" s="129" t="s">
        <v>294</v>
      </c>
      <c r="P30" s="130" t="s">
        <v>111</v>
      </c>
      <c r="Q30" s="130" t="s">
        <v>44</v>
      </c>
      <c r="R30" s="60">
        <v>45283</v>
      </c>
    </row>
    <row r="31" spans="1:18" s="31" customFormat="1" x14ac:dyDescent="0.25">
      <c r="A31" s="30">
        <v>20</v>
      </c>
      <c r="B31" s="114">
        <v>13</v>
      </c>
      <c r="C31" s="98" t="s">
        <v>333</v>
      </c>
      <c r="D31" s="99" t="s">
        <v>196</v>
      </c>
      <c r="E31" s="60">
        <v>37506</v>
      </c>
      <c r="F31" s="65">
        <f t="shared" si="0"/>
        <v>7</v>
      </c>
      <c r="G31" s="65">
        <f t="shared" si="1"/>
        <v>9</v>
      </c>
      <c r="H31" s="30">
        <f t="shared" si="2"/>
        <v>2002</v>
      </c>
      <c r="I31" s="109" t="s">
        <v>332</v>
      </c>
      <c r="J31" s="109" t="s">
        <v>797</v>
      </c>
      <c r="K31" s="117" t="s">
        <v>48</v>
      </c>
      <c r="L31" s="109" t="s">
        <v>269</v>
      </c>
      <c r="M31" s="117" t="s">
        <v>181</v>
      </c>
      <c r="N31" s="118">
        <v>45283</v>
      </c>
      <c r="O31" s="129" t="s">
        <v>294</v>
      </c>
      <c r="P31" s="130" t="s">
        <v>111</v>
      </c>
      <c r="Q31" s="130" t="s">
        <v>44</v>
      </c>
      <c r="R31" s="60">
        <v>45283</v>
      </c>
    </row>
    <row r="32" spans="1:18" s="32" customFormat="1" x14ac:dyDescent="0.25">
      <c r="A32" s="30">
        <v>21</v>
      </c>
      <c r="B32" s="114">
        <v>30</v>
      </c>
      <c r="C32" s="98" t="s">
        <v>335</v>
      </c>
      <c r="D32" s="99" t="s">
        <v>122</v>
      </c>
      <c r="E32" s="60">
        <v>37713</v>
      </c>
      <c r="F32" s="65">
        <f t="shared" si="0"/>
        <v>2</v>
      </c>
      <c r="G32" s="65">
        <f t="shared" si="1"/>
        <v>4</v>
      </c>
      <c r="H32" s="30">
        <f t="shared" si="2"/>
        <v>2003</v>
      </c>
      <c r="I32" s="109" t="s">
        <v>334</v>
      </c>
      <c r="J32" s="109" t="s">
        <v>798</v>
      </c>
      <c r="K32" s="117" t="s">
        <v>66</v>
      </c>
      <c r="L32" s="109" t="s">
        <v>290</v>
      </c>
      <c r="M32" s="117" t="s">
        <v>276</v>
      </c>
      <c r="N32" s="118">
        <v>45283</v>
      </c>
      <c r="O32" s="129" t="s">
        <v>294</v>
      </c>
      <c r="P32" s="130" t="s">
        <v>111</v>
      </c>
      <c r="Q32" s="130" t="s">
        <v>44</v>
      </c>
      <c r="R32" s="60">
        <v>45283</v>
      </c>
    </row>
    <row r="33" spans="1:18" s="31" customFormat="1" x14ac:dyDescent="0.25">
      <c r="A33" s="30">
        <v>22</v>
      </c>
      <c r="B33" s="114">
        <v>97</v>
      </c>
      <c r="C33" s="98" t="s">
        <v>337</v>
      </c>
      <c r="D33" s="99" t="s">
        <v>338</v>
      </c>
      <c r="E33" s="60">
        <v>37940</v>
      </c>
      <c r="F33" s="65">
        <f t="shared" si="0"/>
        <v>15</v>
      </c>
      <c r="G33" s="65">
        <f t="shared" si="1"/>
        <v>11</v>
      </c>
      <c r="H33" s="30">
        <f t="shared" si="2"/>
        <v>2003</v>
      </c>
      <c r="I33" s="109" t="s">
        <v>336</v>
      </c>
      <c r="J33" s="109" t="s">
        <v>799</v>
      </c>
      <c r="K33" s="117" t="s">
        <v>66</v>
      </c>
      <c r="L33" s="109" t="s">
        <v>290</v>
      </c>
      <c r="M33" s="117" t="s">
        <v>276</v>
      </c>
      <c r="N33" s="118">
        <v>45283</v>
      </c>
      <c r="O33" s="129" t="s">
        <v>294</v>
      </c>
      <c r="P33" s="130" t="s">
        <v>111</v>
      </c>
      <c r="Q33" s="130" t="s">
        <v>44</v>
      </c>
      <c r="R33" s="60">
        <v>45283</v>
      </c>
    </row>
    <row r="34" spans="1:18" s="31" customFormat="1" x14ac:dyDescent="0.25">
      <c r="A34" s="30">
        <v>23</v>
      </c>
      <c r="B34" s="114">
        <v>119</v>
      </c>
      <c r="C34" s="98" t="s">
        <v>340</v>
      </c>
      <c r="D34" s="99" t="s">
        <v>79</v>
      </c>
      <c r="E34" s="60">
        <v>36826</v>
      </c>
      <c r="F34" s="65">
        <f t="shared" si="0"/>
        <v>27</v>
      </c>
      <c r="G34" s="65">
        <f t="shared" si="1"/>
        <v>10</v>
      </c>
      <c r="H34" s="30">
        <f t="shared" si="2"/>
        <v>2000</v>
      </c>
      <c r="I34" s="109" t="s">
        <v>339</v>
      </c>
      <c r="J34" s="109" t="s">
        <v>800</v>
      </c>
      <c r="K34" s="117" t="s">
        <v>57</v>
      </c>
      <c r="L34" s="109" t="s">
        <v>102</v>
      </c>
      <c r="M34" s="117" t="s">
        <v>180</v>
      </c>
      <c r="N34" s="118">
        <v>45283</v>
      </c>
      <c r="O34" s="129" t="s">
        <v>294</v>
      </c>
      <c r="P34" s="130" t="s">
        <v>111</v>
      </c>
      <c r="Q34" s="130" t="s">
        <v>44</v>
      </c>
      <c r="R34" s="60">
        <v>45283</v>
      </c>
    </row>
    <row r="35" spans="1:18" s="31" customFormat="1" x14ac:dyDescent="0.25">
      <c r="A35" s="30">
        <v>24</v>
      </c>
      <c r="B35" s="114">
        <v>56</v>
      </c>
      <c r="C35" s="98" t="s">
        <v>342</v>
      </c>
      <c r="D35" s="99" t="s">
        <v>79</v>
      </c>
      <c r="E35" s="60">
        <v>37510</v>
      </c>
      <c r="F35" s="65">
        <f t="shared" si="0"/>
        <v>11</v>
      </c>
      <c r="G35" s="65">
        <f t="shared" si="1"/>
        <v>9</v>
      </c>
      <c r="H35" s="30">
        <f t="shared" si="2"/>
        <v>2002</v>
      </c>
      <c r="I35" s="109" t="s">
        <v>341</v>
      </c>
      <c r="J35" s="109" t="s">
        <v>801</v>
      </c>
      <c r="K35" s="117" t="s">
        <v>51</v>
      </c>
      <c r="L35" s="109" t="s">
        <v>121</v>
      </c>
      <c r="M35" s="117" t="s">
        <v>181</v>
      </c>
      <c r="N35" s="118">
        <v>45283</v>
      </c>
      <c r="O35" s="129" t="s">
        <v>294</v>
      </c>
      <c r="P35" s="130" t="s">
        <v>111</v>
      </c>
      <c r="Q35" s="130" t="s">
        <v>44</v>
      </c>
      <c r="R35" s="60">
        <v>45283</v>
      </c>
    </row>
    <row r="36" spans="1:18" s="31" customFormat="1" x14ac:dyDescent="0.25">
      <c r="A36" s="30">
        <v>25</v>
      </c>
      <c r="B36" s="114">
        <v>36</v>
      </c>
      <c r="C36" s="98" t="s">
        <v>344</v>
      </c>
      <c r="D36" s="99" t="s">
        <v>89</v>
      </c>
      <c r="E36" s="60">
        <v>37009</v>
      </c>
      <c r="F36" s="65">
        <f t="shared" si="0"/>
        <v>28</v>
      </c>
      <c r="G36" s="65">
        <f t="shared" si="1"/>
        <v>4</v>
      </c>
      <c r="H36" s="30">
        <f t="shared" si="2"/>
        <v>2001</v>
      </c>
      <c r="I36" s="109" t="s">
        <v>343</v>
      </c>
      <c r="J36" s="109" t="s">
        <v>802</v>
      </c>
      <c r="K36" s="117" t="s">
        <v>71</v>
      </c>
      <c r="L36" s="109" t="s">
        <v>97</v>
      </c>
      <c r="M36" s="117" t="s">
        <v>180</v>
      </c>
      <c r="N36" s="118">
        <v>45283</v>
      </c>
      <c r="O36" s="129" t="s">
        <v>294</v>
      </c>
      <c r="P36" s="130" t="s">
        <v>111</v>
      </c>
      <c r="Q36" s="130" t="s">
        <v>44</v>
      </c>
      <c r="R36" s="60">
        <v>45283</v>
      </c>
    </row>
    <row r="37" spans="1:18" s="31" customFormat="1" x14ac:dyDescent="0.25">
      <c r="A37" s="30">
        <v>26</v>
      </c>
      <c r="B37" s="114">
        <v>135</v>
      </c>
      <c r="C37" s="98" t="s">
        <v>346</v>
      </c>
      <c r="D37" s="99" t="s">
        <v>89</v>
      </c>
      <c r="E37" s="60">
        <v>37068</v>
      </c>
      <c r="F37" s="65">
        <f t="shared" si="0"/>
        <v>26</v>
      </c>
      <c r="G37" s="65">
        <f t="shared" si="1"/>
        <v>6</v>
      </c>
      <c r="H37" s="30">
        <f t="shared" si="2"/>
        <v>2001</v>
      </c>
      <c r="I37" s="109" t="s">
        <v>345</v>
      </c>
      <c r="J37" s="109" t="s">
        <v>803</v>
      </c>
      <c r="K37" s="117" t="s">
        <v>51</v>
      </c>
      <c r="L37" s="109" t="s">
        <v>99</v>
      </c>
      <c r="M37" s="117" t="s">
        <v>180</v>
      </c>
      <c r="N37" s="118">
        <v>45283</v>
      </c>
      <c r="O37" s="129" t="s">
        <v>294</v>
      </c>
      <c r="P37" s="130" t="s">
        <v>111</v>
      </c>
      <c r="Q37" s="130" t="s">
        <v>44</v>
      </c>
      <c r="R37" s="60">
        <v>45283</v>
      </c>
    </row>
    <row r="38" spans="1:18" s="31" customFormat="1" x14ac:dyDescent="0.25">
      <c r="A38" s="30">
        <v>27</v>
      </c>
      <c r="B38" s="114">
        <v>35</v>
      </c>
      <c r="C38" s="98" t="s">
        <v>348</v>
      </c>
      <c r="D38" s="99" t="s">
        <v>89</v>
      </c>
      <c r="E38" s="60">
        <v>37304</v>
      </c>
      <c r="F38" s="65">
        <f t="shared" si="0"/>
        <v>17</v>
      </c>
      <c r="G38" s="65">
        <f t="shared" si="1"/>
        <v>2</v>
      </c>
      <c r="H38" s="30">
        <f t="shared" si="2"/>
        <v>2002</v>
      </c>
      <c r="I38" s="109" t="s">
        <v>347</v>
      </c>
      <c r="J38" s="109" t="s">
        <v>804</v>
      </c>
      <c r="K38" s="117" t="s">
        <v>51</v>
      </c>
      <c r="L38" s="109" t="s">
        <v>121</v>
      </c>
      <c r="M38" s="117" t="s">
        <v>181</v>
      </c>
      <c r="N38" s="118">
        <v>45283</v>
      </c>
      <c r="O38" s="129" t="s">
        <v>294</v>
      </c>
      <c r="P38" s="130" t="s">
        <v>111</v>
      </c>
      <c r="Q38" s="131" t="s">
        <v>41</v>
      </c>
      <c r="R38" s="60">
        <v>45283</v>
      </c>
    </row>
    <row r="39" spans="1:18" s="31" customFormat="1" x14ac:dyDescent="0.25">
      <c r="A39" s="30">
        <v>28</v>
      </c>
      <c r="B39" s="114">
        <v>20</v>
      </c>
      <c r="C39" s="98" t="s">
        <v>350</v>
      </c>
      <c r="D39" s="99" t="s">
        <v>53</v>
      </c>
      <c r="E39" s="60">
        <v>37611</v>
      </c>
      <c r="F39" s="65">
        <f t="shared" si="0"/>
        <v>21</v>
      </c>
      <c r="G39" s="65">
        <f t="shared" si="1"/>
        <v>12</v>
      </c>
      <c r="H39" s="30">
        <f t="shared" si="2"/>
        <v>2002</v>
      </c>
      <c r="I39" s="109" t="s">
        <v>349</v>
      </c>
      <c r="J39" s="109" t="s">
        <v>805</v>
      </c>
      <c r="K39" s="117" t="s">
        <v>71</v>
      </c>
      <c r="L39" s="109" t="s">
        <v>159</v>
      </c>
      <c r="M39" s="117" t="s">
        <v>181</v>
      </c>
      <c r="N39" s="118">
        <v>45283</v>
      </c>
      <c r="O39" s="129" t="s">
        <v>294</v>
      </c>
      <c r="P39" s="130" t="s">
        <v>111</v>
      </c>
      <c r="Q39" s="131" t="s">
        <v>41</v>
      </c>
      <c r="R39" s="60">
        <v>45283</v>
      </c>
    </row>
    <row r="40" spans="1:18" s="31" customFormat="1" x14ac:dyDescent="0.25">
      <c r="A40" s="30">
        <v>29</v>
      </c>
      <c r="B40" s="114">
        <v>1</v>
      </c>
      <c r="C40" s="98" t="s">
        <v>352</v>
      </c>
      <c r="D40" s="99" t="s">
        <v>53</v>
      </c>
      <c r="E40" s="60">
        <v>37764</v>
      </c>
      <c r="F40" s="65">
        <f t="shared" si="0"/>
        <v>23</v>
      </c>
      <c r="G40" s="65">
        <f t="shared" si="1"/>
        <v>5</v>
      </c>
      <c r="H40" s="30">
        <f t="shared" si="2"/>
        <v>2003</v>
      </c>
      <c r="I40" s="109" t="s">
        <v>351</v>
      </c>
      <c r="J40" s="109" t="s">
        <v>806</v>
      </c>
      <c r="K40" s="117" t="s">
        <v>51</v>
      </c>
      <c r="L40" s="109" t="s">
        <v>282</v>
      </c>
      <c r="M40" s="117" t="s">
        <v>276</v>
      </c>
      <c r="N40" s="118">
        <v>45283</v>
      </c>
      <c r="O40" s="129" t="s">
        <v>294</v>
      </c>
      <c r="P40" s="130" t="s">
        <v>111</v>
      </c>
      <c r="Q40" s="131" t="s">
        <v>41</v>
      </c>
      <c r="R40" s="60">
        <v>45283</v>
      </c>
    </row>
    <row r="41" spans="1:18" s="31" customFormat="1" x14ac:dyDescent="0.25">
      <c r="A41" s="30">
        <v>30</v>
      </c>
      <c r="B41" s="114">
        <v>70</v>
      </c>
      <c r="C41" s="98" t="s">
        <v>141</v>
      </c>
      <c r="D41" s="99" t="s">
        <v>115</v>
      </c>
      <c r="E41" s="60">
        <v>37356</v>
      </c>
      <c r="F41" s="65">
        <f t="shared" si="0"/>
        <v>10</v>
      </c>
      <c r="G41" s="65">
        <f t="shared" si="1"/>
        <v>4</v>
      </c>
      <c r="H41" s="30">
        <f t="shared" si="2"/>
        <v>2002</v>
      </c>
      <c r="I41" s="109" t="s">
        <v>187</v>
      </c>
      <c r="J41" s="109" t="s">
        <v>251</v>
      </c>
      <c r="K41" s="117" t="s">
        <v>66</v>
      </c>
      <c r="L41" s="109" t="s">
        <v>135</v>
      </c>
      <c r="M41" s="117" t="s">
        <v>181</v>
      </c>
      <c r="N41" s="118">
        <v>45283</v>
      </c>
      <c r="O41" s="129" t="s">
        <v>294</v>
      </c>
      <c r="P41" s="130" t="s">
        <v>111</v>
      </c>
      <c r="Q41" s="131" t="s">
        <v>41</v>
      </c>
      <c r="R41" s="60">
        <v>45283</v>
      </c>
    </row>
    <row r="42" spans="1:18" s="31" customFormat="1" x14ac:dyDescent="0.25">
      <c r="A42" s="30">
        <v>31</v>
      </c>
      <c r="B42" s="114">
        <v>86</v>
      </c>
      <c r="C42" s="98" t="s">
        <v>354</v>
      </c>
      <c r="D42" s="99" t="s">
        <v>115</v>
      </c>
      <c r="E42" s="60">
        <v>37160</v>
      </c>
      <c r="F42" s="65">
        <f t="shared" si="0"/>
        <v>26</v>
      </c>
      <c r="G42" s="65">
        <f t="shared" si="1"/>
        <v>9</v>
      </c>
      <c r="H42" s="30">
        <f t="shared" si="2"/>
        <v>2001</v>
      </c>
      <c r="I42" s="109" t="s">
        <v>353</v>
      </c>
      <c r="J42" s="109" t="s">
        <v>807</v>
      </c>
      <c r="K42" s="117" t="s">
        <v>57</v>
      </c>
      <c r="L42" s="109" t="s">
        <v>102</v>
      </c>
      <c r="M42" s="117" t="s">
        <v>180</v>
      </c>
      <c r="N42" s="118">
        <v>45283</v>
      </c>
      <c r="O42" s="129" t="s">
        <v>294</v>
      </c>
      <c r="P42" s="130" t="s">
        <v>111</v>
      </c>
      <c r="Q42" s="131" t="s">
        <v>41</v>
      </c>
      <c r="R42" s="60">
        <v>45283</v>
      </c>
    </row>
    <row r="43" spans="1:18" s="31" customFormat="1" x14ac:dyDescent="0.25">
      <c r="A43" s="30">
        <v>32</v>
      </c>
      <c r="B43" s="114">
        <v>62</v>
      </c>
      <c r="C43" s="98" t="s">
        <v>91</v>
      </c>
      <c r="D43" s="99" t="s">
        <v>163</v>
      </c>
      <c r="E43" s="60">
        <v>36945</v>
      </c>
      <c r="F43" s="65">
        <f t="shared" si="0"/>
        <v>23</v>
      </c>
      <c r="G43" s="65">
        <f t="shared" si="1"/>
        <v>2</v>
      </c>
      <c r="H43" s="30">
        <f t="shared" si="2"/>
        <v>2001</v>
      </c>
      <c r="I43" s="109" t="s">
        <v>355</v>
      </c>
      <c r="J43" s="109" t="s">
        <v>808</v>
      </c>
      <c r="K43" s="117" t="s">
        <v>152</v>
      </c>
      <c r="L43" s="109" t="s">
        <v>185</v>
      </c>
      <c r="M43" s="117" t="s">
        <v>186</v>
      </c>
      <c r="N43" s="118">
        <v>45283</v>
      </c>
      <c r="O43" s="129" t="s">
        <v>294</v>
      </c>
      <c r="P43" s="130" t="s">
        <v>111</v>
      </c>
      <c r="Q43" s="131" t="s">
        <v>41</v>
      </c>
      <c r="R43" s="60">
        <v>45283</v>
      </c>
    </row>
    <row r="44" spans="1:18" s="31" customFormat="1" x14ac:dyDescent="0.25">
      <c r="A44" s="30">
        <v>33</v>
      </c>
      <c r="B44" s="114">
        <v>127</v>
      </c>
      <c r="C44" s="98" t="s">
        <v>357</v>
      </c>
      <c r="D44" s="99" t="s">
        <v>163</v>
      </c>
      <c r="E44" s="60">
        <v>37603</v>
      </c>
      <c r="F44" s="65">
        <f t="shared" si="0"/>
        <v>13</v>
      </c>
      <c r="G44" s="65">
        <f t="shared" si="1"/>
        <v>12</v>
      </c>
      <c r="H44" s="30">
        <f t="shared" si="2"/>
        <v>2002</v>
      </c>
      <c r="I44" s="109" t="s">
        <v>356</v>
      </c>
      <c r="J44" s="109" t="s">
        <v>809</v>
      </c>
      <c r="K44" s="117" t="s">
        <v>63</v>
      </c>
      <c r="L44" s="109" t="s">
        <v>810</v>
      </c>
      <c r="M44" s="117" t="s">
        <v>181</v>
      </c>
      <c r="N44" s="118">
        <v>45283</v>
      </c>
      <c r="O44" s="129" t="s">
        <v>294</v>
      </c>
      <c r="P44" s="130" t="s">
        <v>111</v>
      </c>
      <c r="Q44" s="131" t="s">
        <v>41</v>
      </c>
      <c r="R44" s="60">
        <v>45283</v>
      </c>
    </row>
    <row r="45" spans="1:18" s="31" customFormat="1" x14ac:dyDescent="0.25">
      <c r="A45" s="30">
        <v>34</v>
      </c>
      <c r="B45" s="114">
        <v>89</v>
      </c>
      <c r="C45" s="98" t="s">
        <v>359</v>
      </c>
      <c r="D45" s="99" t="s">
        <v>360</v>
      </c>
      <c r="E45" s="60">
        <v>37421</v>
      </c>
      <c r="F45" s="65">
        <f t="shared" si="0"/>
        <v>14</v>
      </c>
      <c r="G45" s="65">
        <f t="shared" si="1"/>
        <v>6</v>
      </c>
      <c r="H45" s="30">
        <f t="shared" si="2"/>
        <v>2002</v>
      </c>
      <c r="I45" s="109" t="s">
        <v>358</v>
      </c>
      <c r="J45" s="109" t="s">
        <v>811</v>
      </c>
      <c r="K45" s="117" t="s">
        <v>71</v>
      </c>
      <c r="L45" s="109" t="s">
        <v>159</v>
      </c>
      <c r="M45" s="117" t="s">
        <v>181</v>
      </c>
      <c r="N45" s="118">
        <v>45283</v>
      </c>
      <c r="O45" s="129" t="s">
        <v>294</v>
      </c>
      <c r="P45" s="130" t="s">
        <v>111</v>
      </c>
      <c r="Q45" s="131" t="s">
        <v>41</v>
      </c>
      <c r="R45" s="60">
        <v>45283</v>
      </c>
    </row>
    <row r="46" spans="1:18" s="31" customFormat="1" x14ac:dyDescent="0.25">
      <c r="A46" s="30">
        <v>35</v>
      </c>
      <c r="B46" s="115">
        <v>96</v>
      </c>
      <c r="C46" s="119" t="s">
        <v>206</v>
      </c>
      <c r="D46" s="120" t="s">
        <v>77</v>
      </c>
      <c r="E46" s="121">
        <v>37546</v>
      </c>
      <c r="F46" s="65">
        <f t="shared" si="0"/>
        <v>17</v>
      </c>
      <c r="G46" s="65">
        <f t="shared" si="1"/>
        <v>10</v>
      </c>
      <c r="H46" s="30">
        <f t="shared" si="2"/>
        <v>2002</v>
      </c>
      <c r="I46" s="109" t="s">
        <v>205</v>
      </c>
      <c r="J46" s="109" t="s">
        <v>254</v>
      </c>
      <c r="K46" s="122" t="s">
        <v>66</v>
      </c>
      <c r="L46" s="109" t="s">
        <v>135</v>
      </c>
      <c r="M46" s="122" t="s">
        <v>181</v>
      </c>
      <c r="N46" s="118">
        <v>45283</v>
      </c>
      <c r="O46" s="129" t="s">
        <v>294</v>
      </c>
      <c r="P46" s="130" t="s">
        <v>111</v>
      </c>
      <c r="Q46" s="131" t="s">
        <v>41</v>
      </c>
      <c r="R46" s="123" t="s">
        <v>1053</v>
      </c>
    </row>
    <row r="47" spans="1:18" s="31" customFormat="1" x14ac:dyDescent="0.25">
      <c r="A47" s="30">
        <v>36</v>
      </c>
      <c r="B47" s="114">
        <v>10</v>
      </c>
      <c r="C47" s="98" t="s">
        <v>153</v>
      </c>
      <c r="D47" s="99" t="s">
        <v>77</v>
      </c>
      <c r="E47" s="60">
        <v>37031</v>
      </c>
      <c r="F47" s="65">
        <f t="shared" si="0"/>
        <v>20</v>
      </c>
      <c r="G47" s="65">
        <f t="shared" si="1"/>
        <v>5</v>
      </c>
      <c r="H47" s="30">
        <f t="shared" si="2"/>
        <v>2001</v>
      </c>
      <c r="I47" s="109" t="s">
        <v>361</v>
      </c>
      <c r="J47" s="109" t="s">
        <v>812</v>
      </c>
      <c r="K47" s="117" t="s">
        <v>57</v>
      </c>
      <c r="L47" s="109" t="s">
        <v>102</v>
      </c>
      <c r="M47" s="117" t="s">
        <v>180</v>
      </c>
      <c r="N47" s="118">
        <v>45283</v>
      </c>
      <c r="O47" s="129" t="s">
        <v>294</v>
      </c>
      <c r="P47" s="130" t="s">
        <v>111</v>
      </c>
      <c r="Q47" s="131" t="s">
        <v>41</v>
      </c>
      <c r="R47" s="60">
        <v>45283</v>
      </c>
    </row>
    <row r="48" spans="1:18" s="31" customFormat="1" x14ac:dyDescent="0.25">
      <c r="A48" s="30">
        <v>37</v>
      </c>
      <c r="B48" s="114">
        <v>29</v>
      </c>
      <c r="C48" s="98" t="s">
        <v>94</v>
      </c>
      <c r="D48" s="99" t="s">
        <v>77</v>
      </c>
      <c r="E48" s="60">
        <v>37389</v>
      </c>
      <c r="F48" s="65">
        <f t="shared" si="0"/>
        <v>13</v>
      </c>
      <c r="G48" s="65">
        <f t="shared" si="1"/>
        <v>5</v>
      </c>
      <c r="H48" s="30">
        <f t="shared" si="2"/>
        <v>2002</v>
      </c>
      <c r="I48" s="109" t="s">
        <v>362</v>
      </c>
      <c r="J48" s="109" t="s">
        <v>813</v>
      </c>
      <c r="K48" s="117" t="s">
        <v>56</v>
      </c>
      <c r="L48" s="109" t="s">
        <v>275</v>
      </c>
      <c r="M48" s="117" t="s">
        <v>181</v>
      </c>
      <c r="N48" s="118">
        <v>45283</v>
      </c>
      <c r="O48" s="129" t="s">
        <v>294</v>
      </c>
      <c r="P48" s="130" t="s">
        <v>111</v>
      </c>
      <c r="Q48" s="131" t="s">
        <v>41</v>
      </c>
      <c r="R48" s="60">
        <v>45283</v>
      </c>
    </row>
    <row r="49" spans="1:18" s="31" customFormat="1" x14ac:dyDescent="0.25">
      <c r="A49" s="30">
        <v>38</v>
      </c>
      <c r="B49" s="114">
        <v>21</v>
      </c>
      <c r="C49" s="98" t="s">
        <v>364</v>
      </c>
      <c r="D49" s="99" t="s">
        <v>199</v>
      </c>
      <c r="E49" s="60">
        <v>37572</v>
      </c>
      <c r="F49" s="65">
        <f t="shared" si="0"/>
        <v>12</v>
      </c>
      <c r="G49" s="65">
        <f t="shared" si="1"/>
        <v>11</v>
      </c>
      <c r="H49" s="30">
        <f t="shared" si="2"/>
        <v>2002</v>
      </c>
      <c r="I49" s="109" t="s">
        <v>363</v>
      </c>
      <c r="J49" s="109" t="s">
        <v>814</v>
      </c>
      <c r="K49" s="117" t="s">
        <v>63</v>
      </c>
      <c r="L49" s="109" t="s">
        <v>287</v>
      </c>
      <c r="M49" s="117" t="s">
        <v>181</v>
      </c>
      <c r="N49" s="118">
        <v>45283</v>
      </c>
      <c r="O49" s="129" t="s">
        <v>294</v>
      </c>
      <c r="P49" s="130" t="s">
        <v>111</v>
      </c>
      <c r="Q49" s="131" t="s">
        <v>41</v>
      </c>
      <c r="R49" s="60">
        <v>45283</v>
      </c>
    </row>
    <row r="50" spans="1:18" s="31" customFormat="1" x14ac:dyDescent="0.25">
      <c r="A50" s="30">
        <v>39</v>
      </c>
      <c r="B50" s="114">
        <v>9</v>
      </c>
      <c r="C50" s="98" t="s">
        <v>366</v>
      </c>
      <c r="D50" s="99" t="s">
        <v>367</v>
      </c>
      <c r="E50" s="60">
        <v>37304</v>
      </c>
      <c r="F50" s="65">
        <f t="shared" si="0"/>
        <v>17</v>
      </c>
      <c r="G50" s="65">
        <f t="shared" si="1"/>
        <v>2</v>
      </c>
      <c r="H50" s="30">
        <f t="shared" si="2"/>
        <v>2002</v>
      </c>
      <c r="I50" s="109" t="s">
        <v>365</v>
      </c>
      <c r="J50" s="109" t="s">
        <v>815</v>
      </c>
      <c r="K50" s="117" t="s">
        <v>63</v>
      </c>
      <c r="L50" s="109" t="s">
        <v>810</v>
      </c>
      <c r="M50" s="117" t="s">
        <v>181</v>
      </c>
      <c r="N50" s="118">
        <v>45283</v>
      </c>
      <c r="O50" s="129" t="s">
        <v>294</v>
      </c>
      <c r="P50" s="130" t="s">
        <v>111</v>
      </c>
      <c r="Q50" s="131" t="s">
        <v>41</v>
      </c>
      <c r="R50" s="60">
        <v>45283</v>
      </c>
    </row>
    <row r="51" spans="1:18" s="31" customFormat="1" x14ac:dyDescent="0.25">
      <c r="A51" s="30">
        <v>40</v>
      </c>
      <c r="B51" s="114">
        <v>8</v>
      </c>
      <c r="C51" s="98" t="s">
        <v>369</v>
      </c>
      <c r="D51" s="99" t="s">
        <v>233</v>
      </c>
      <c r="E51" s="60">
        <v>36216</v>
      </c>
      <c r="F51" s="65">
        <f t="shared" si="0"/>
        <v>25</v>
      </c>
      <c r="G51" s="65">
        <f t="shared" si="1"/>
        <v>2</v>
      </c>
      <c r="H51" s="30">
        <f t="shared" si="2"/>
        <v>1999</v>
      </c>
      <c r="I51" s="109" t="s">
        <v>368</v>
      </c>
      <c r="J51" s="109" t="s">
        <v>816</v>
      </c>
      <c r="K51" s="117" t="s">
        <v>51</v>
      </c>
      <c r="L51" s="109" t="s">
        <v>121</v>
      </c>
      <c r="M51" s="117" t="s">
        <v>181</v>
      </c>
      <c r="N51" s="118">
        <v>45283</v>
      </c>
      <c r="O51" s="129" t="s">
        <v>294</v>
      </c>
      <c r="P51" s="130" t="s">
        <v>111</v>
      </c>
      <c r="Q51" s="131" t="s">
        <v>41</v>
      </c>
      <c r="R51" s="60">
        <v>45283</v>
      </c>
    </row>
    <row r="52" spans="1:18" s="31" customFormat="1" x14ac:dyDescent="0.25">
      <c r="A52" s="30">
        <v>41</v>
      </c>
      <c r="B52" s="114">
        <v>93</v>
      </c>
      <c r="C52" s="98" t="s">
        <v>371</v>
      </c>
      <c r="D52" s="99" t="s">
        <v>372</v>
      </c>
      <c r="E52" s="60">
        <v>36593</v>
      </c>
      <c r="F52" s="65">
        <f t="shared" si="0"/>
        <v>8</v>
      </c>
      <c r="G52" s="65">
        <f t="shared" si="1"/>
        <v>3</v>
      </c>
      <c r="H52" s="30">
        <f t="shared" si="2"/>
        <v>2000</v>
      </c>
      <c r="I52" s="109" t="s">
        <v>370</v>
      </c>
      <c r="J52" s="109" t="s">
        <v>817</v>
      </c>
      <c r="K52" s="117" t="s">
        <v>152</v>
      </c>
      <c r="L52" s="109" t="s">
        <v>818</v>
      </c>
      <c r="M52" s="117" t="s">
        <v>819</v>
      </c>
      <c r="N52" s="118">
        <v>45283</v>
      </c>
      <c r="O52" s="129" t="s">
        <v>294</v>
      </c>
      <c r="P52" s="130" t="s">
        <v>111</v>
      </c>
      <c r="Q52" s="131" t="s">
        <v>41</v>
      </c>
      <c r="R52" s="60">
        <v>45283</v>
      </c>
    </row>
    <row r="53" spans="1:18" s="31" customFormat="1" x14ac:dyDescent="0.25">
      <c r="A53" s="30">
        <v>42</v>
      </c>
      <c r="B53" s="114">
        <v>76</v>
      </c>
      <c r="C53" s="98" t="s">
        <v>374</v>
      </c>
      <c r="D53" s="99" t="s">
        <v>375</v>
      </c>
      <c r="E53" s="60">
        <v>37370</v>
      </c>
      <c r="F53" s="65">
        <f t="shared" si="0"/>
        <v>24</v>
      </c>
      <c r="G53" s="65">
        <f t="shared" si="1"/>
        <v>4</v>
      </c>
      <c r="H53" s="30">
        <f t="shared" si="2"/>
        <v>2002</v>
      </c>
      <c r="I53" s="109" t="s">
        <v>373</v>
      </c>
      <c r="J53" s="109" t="s">
        <v>820</v>
      </c>
      <c r="K53" s="117" t="s">
        <v>71</v>
      </c>
      <c r="L53" s="109" t="s">
        <v>159</v>
      </c>
      <c r="M53" s="117" t="s">
        <v>181</v>
      </c>
      <c r="N53" s="118">
        <v>45283</v>
      </c>
      <c r="O53" s="129" t="s">
        <v>294</v>
      </c>
      <c r="P53" s="130" t="s">
        <v>111</v>
      </c>
      <c r="Q53" s="131" t="s">
        <v>41</v>
      </c>
      <c r="R53" s="60">
        <v>45283</v>
      </c>
    </row>
    <row r="54" spans="1:18" s="31" customFormat="1" x14ac:dyDescent="0.25">
      <c r="A54" s="30">
        <v>43</v>
      </c>
      <c r="B54" s="114">
        <v>87</v>
      </c>
      <c r="C54" s="98" t="s">
        <v>377</v>
      </c>
      <c r="D54" s="99" t="s">
        <v>378</v>
      </c>
      <c r="E54" s="60">
        <v>36717</v>
      </c>
      <c r="F54" s="65">
        <f t="shared" si="0"/>
        <v>10</v>
      </c>
      <c r="G54" s="65">
        <f t="shared" si="1"/>
        <v>7</v>
      </c>
      <c r="H54" s="30">
        <f t="shared" si="2"/>
        <v>2000</v>
      </c>
      <c r="I54" s="109" t="s">
        <v>376</v>
      </c>
      <c r="J54" s="109" t="s">
        <v>821</v>
      </c>
      <c r="K54" s="117" t="s">
        <v>71</v>
      </c>
      <c r="L54" s="109" t="s">
        <v>136</v>
      </c>
      <c r="M54" s="117" t="s">
        <v>182</v>
      </c>
      <c r="N54" s="118">
        <v>45283</v>
      </c>
      <c r="O54" s="129" t="s">
        <v>294</v>
      </c>
      <c r="P54" s="130" t="s">
        <v>111</v>
      </c>
      <c r="Q54" s="131" t="s">
        <v>41</v>
      </c>
      <c r="R54" s="60">
        <v>45283</v>
      </c>
    </row>
    <row r="55" spans="1:18" s="31" customFormat="1" x14ac:dyDescent="0.25">
      <c r="A55" s="30">
        <v>44</v>
      </c>
      <c r="B55" s="114">
        <v>114</v>
      </c>
      <c r="C55" s="98" t="s">
        <v>143</v>
      </c>
      <c r="D55" s="99" t="s">
        <v>119</v>
      </c>
      <c r="E55" s="60">
        <v>37336</v>
      </c>
      <c r="F55" s="65">
        <f t="shared" si="0"/>
        <v>21</v>
      </c>
      <c r="G55" s="65">
        <f t="shared" si="1"/>
        <v>3</v>
      </c>
      <c r="H55" s="30">
        <f t="shared" si="2"/>
        <v>2002</v>
      </c>
      <c r="I55" s="109" t="s">
        <v>379</v>
      </c>
      <c r="J55" s="109" t="s">
        <v>822</v>
      </c>
      <c r="K55" s="117" t="s">
        <v>63</v>
      </c>
      <c r="L55" s="109" t="s">
        <v>287</v>
      </c>
      <c r="M55" s="117" t="s">
        <v>181</v>
      </c>
      <c r="N55" s="118">
        <v>45283</v>
      </c>
      <c r="O55" s="129" t="s">
        <v>294</v>
      </c>
      <c r="P55" s="130" t="s">
        <v>111</v>
      </c>
      <c r="Q55" s="131" t="s">
        <v>41</v>
      </c>
      <c r="R55" s="60">
        <v>45283</v>
      </c>
    </row>
    <row r="56" spans="1:18" s="31" customFormat="1" x14ac:dyDescent="0.25">
      <c r="A56" s="30">
        <v>45</v>
      </c>
      <c r="B56" s="114">
        <v>60</v>
      </c>
      <c r="C56" s="98" t="s">
        <v>381</v>
      </c>
      <c r="D56" s="99" t="s">
        <v>382</v>
      </c>
      <c r="E56" s="60">
        <v>37594</v>
      </c>
      <c r="F56" s="65">
        <f t="shared" si="0"/>
        <v>4</v>
      </c>
      <c r="G56" s="65">
        <f t="shared" si="1"/>
        <v>12</v>
      </c>
      <c r="H56" s="30">
        <f t="shared" si="2"/>
        <v>2002</v>
      </c>
      <c r="I56" s="109" t="s">
        <v>380</v>
      </c>
      <c r="J56" s="109" t="s">
        <v>823</v>
      </c>
      <c r="K56" s="117" t="s">
        <v>57</v>
      </c>
      <c r="L56" s="109" t="s">
        <v>139</v>
      </c>
      <c r="M56" s="117" t="s">
        <v>181</v>
      </c>
      <c r="N56" s="118">
        <v>45283</v>
      </c>
      <c r="O56" s="129" t="s">
        <v>294</v>
      </c>
      <c r="P56" s="130" t="s">
        <v>111</v>
      </c>
      <c r="Q56" s="131" t="s">
        <v>41</v>
      </c>
      <c r="R56" s="60">
        <v>45283</v>
      </c>
    </row>
    <row r="57" spans="1:18" s="31" customFormat="1" x14ac:dyDescent="0.25">
      <c r="A57" s="30">
        <v>46</v>
      </c>
      <c r="B57" s="114">
        <v>23</v>
      </c>
      <c r="C57" s="98" t="s">
        <v>384</v>
      </c>
      <c r="D57" s="99" t="s">
        <v>58</v>
      </c>
      <c r="E57" s="60">
        <v>36948</v>
      </c>
      <c r="F57" s="65">
        <f t="shared" si="0"/>
        <v>26</v>
      </c>
      <c r="G57" s="65">
        <f t="shared" si="1"/>
        <v>2</v>
      </c>
      <c r="H57" s="30">
        <f t="shared" si="2"/>
        <v>2001</v>
      </c>
      <c r="I57" s="109" t="s">
        <v>383</v>
      </c>
      <c r="J57" s="109" t="s">
        <v>824</v>
      </c>
      <c r="K57" s="117" t="s">
        <v>152</v>
      </c>
      <c r="L57" s="109" t="s">
        <v>274</v>
      </c>
      <c r="M57" s="117" t="s">
        <v>186</v>
      </c>
      <c r="N57" s="118">
        <v>45283</v>
      </c>
      <c r="O57" s="129" t="s">
        <v>294</v>
      </c>
      <c r="P57" s="130" t="s">
        <v>111</v>
      </c>
      <c r="Q57" s="131" t="s">
        <v>41</v>
      </c>
      <c r="R57" s="60">
        <v>45283</v>
      </c>
    </row>
    <row r="58" spans="1:18" s="31" customFormat="1" x14ac:dyDescent="0.25">
      <c r="A58" s="30">
        <v>47</v>
      </c>
      <c r="B58" s="114">
        <v>45</v>
      </c>
      <c r="C58" s="98" t="s">
        <v>386</v>
      </c>
      <c r="D58" s="99" t="s">
        <v>58</v>
      </c>
      <c r="E58" s="60">
        <v>37565</v>
      </c>
      <c r="F58" s="65">
        <f t="shared" si="0"/>
        <v>5</v>
      </c>
      <c r="G58" s="65">
        <f t="shared" si="1"/>
        <v>11</v>
      </c>
      <c r="H58" s="30">
        <f t="shared" si="2"/>
        <v>2002</v>
      </c>
      <c r="I58" s="109" t="s">
        <v>385</v>
      </c>
      <c r="J58" s="109" t="s">
        <v>825</v>
      </c>
      <c r="K58" s="117" t="s">
        <v>56</v>
      </c>
      <c r="L58" s="109" t="s">
        <v>275</v>
      </c>
      <c r="M58" s="117" t="s">
        <v>181</v>
      </c>
      <c r="N58" s="118">
        <v>45283</v>
      </c>
      <c r="O58" s="129" t="s">
        <v>294</v>
      </c>
      <c r="P58" s="130" t="s">
        <v>111</v>
      </c>
      <c r="Q58" s="131" t="s">
        <v>41</v>
      </c>
      <c r="R58" s="60">
        <v>45283</v>
      </c>
    </row>
    <row r="59" spans="1:18" s="31" customFormat="1" x14ac:dyDescent="0.25">
      <c r="A59" s="30">
        <v>48</v>
      </c>
      <c r="B59" s="114">
        <v>4</v>
      </c>
      <c r="C59" s="98" t="s">
        <v>388</v>
      </c>
      <c r="D59" s="99" t="s">
        <v>58</v>
      </c>
      <c r="E59" s="60">
        <v>37540</v>
      </c>
      <c r="F59" s="65">
        <f t="shared" si="0"/>
        <v>11</v>
      </c>
      <c r="G59" s="65">
        <f t="shared" si="1"/>
        <v>10</v>
      </c>
      <c r="H59" s="30">
        <f t="shared" si="2"/>
        <v>2002</v>
      </c>
      <c r="I59" s="109" t="s">
        <v>387</v>
      </c>
      <c r="J59" s="109" t="s">
        <v>826</v>
      </c>
      <c r="K59" s="117" t="s">
        <v>71</v>
      </c>
      <c r="L59" s="109" t="s">
        <v>159</v>
      </c>
      <c r="M59" s="117" t="s">
        <v>181</v>
      </c>
      <c r="N59" s="118">
        <v>45283</v>
      </c>
      <c r="O59" s="129" t="s">
        <v>294</v>
      </c>
      <c r="P59" s="130" t="s">
        <v>111</v>
      </c>
      <c r="Q59" s="131" t="s">
        <v>41</v>
      </c>
      <c r="R59" s="60">
        <v>45283</v>
      </c>
    </row>
    <row r="60" spans="1:18" s="31" customFormat="1" x14ac:dyDescent="0.25">
      <c r="A60" s="30">
        <v>49</v>
      </c>
      <c r="B60" s="114">
        <v>95</v>
      </c>
      <c r="C60" s="98" t="s">
        <v>390</v>
      </c>
      <c r="D60" s="99" t="s">
        <v>84</v>
      </c>
      <c r="E60" s="60">
        <v>37619</v>
      </c>
      <c r="F60" s="65">
        <f t="shared" si="0"/>
        <v>29</v>
      </c>
      <c r="G60" s="65">
        <f t="shared" si="1"/>
        <v>12</v>
      </c>
      <c r="H60" s="30">
        <f t="shared" si="2"/>
        <v>2002</v>
      </c>
      <c r="I60" s="109" t="s">
        <v>389</v>
      </c>
      <c r="J60" s="109" t="s">
        <v>827</v>
      </c>
      <c r="K60" s="117" t="s">
        <v>66</v>
      </c>
      <c r="L60" s="109" t="s">
        <v>135</v>
      </c>
      <c r="M60" s="117" t="s">
        <v>181</v>
      </c>
      <c r="N60" s="118">
        <v>45283</v>
      </c>
      <c r="O60" s="129" t="s">
        <v>294</v>
      </c>
      <c r="P60" s="130" t="s">
        <v>111</v>
      </c>
      <c r="Q60" s="131" t="s">
        <v>41</v>
      </c>
      <c r="R60" s="60">
        <v>45283</v>
      </c>
    </row>
    <row r="61" spans="1:18" s="31" customFormat="1" x14ac:dyDescent="0.25">
      <c r="A61" s="30">
        <v>50</v>
      </c>
      <c r="B61" s="114">
        <v>51</v>
      </c>
      <c r="C61" s="98" t="s">
        <v>392</v>
      </c>
      <c r="D61" s="99" t="s">
        <v>70</v>
      </c>
      <c r="E61" s="60">
        <v>37378</v>
      </c>
      <c r="F61" s="65">
        <f t="shared" si="0"/>
        <v>2</v>
      </c>
      <c r="G61" s="65">
        <f t="shared" si="1"/>
        <v>5</v>
      </c>
      <c r="H61" s="30">
        <f t="shared" si="2"/>
        <v>2002</v>
      </c>
      <c r="I61" s="109" t="s">
        <v>391</v>
      </c>
      <c r="J61" s="109" t="s">
        <v>828</v>
      </c>
      <c r="K61" s="117" t="s">
        <v>71</v>
      </c>
      <c r="L61" s="109" t="s">
        <v>159</v>
      </c>
      <c r="M61" s="117" t="s">
        <v>181</v>
      </c>
      <c r="N61" s="118">
        <v>45283</v>
      </c>
      <c r="O61" s="129" t="s">
        <v>294</v>
      </c>
      <c r="P61" s="130" t="s">
        <v>111</v>
      </c>
      <c r="Q61" s="131" t="s">
        <v>41</v>
      </c>
      <c r="R61" s="60">
        <v>45283</v>
      </c>
    </row>
    <row r="62" spans="1:18" s="31" customFormat="1" x14ac:dyDescent="0.25">
      <c r="A62" s="30">
        <v>51</v>
      </c>
      <c r="B62" s="114">
        <v>40</v>
      </c>
      <c r="C62" s="98" t="s">
        <v>394</v>
      </c>
      <c r="D62" s="99" t="s">
        <v>78</v>
      </c>
      <c r="E62" s="60">
        <v>37394</v>
      </c>
      <c r="F62" s="65">
        <f t="shared" si="0"/>
        <v>18</v>
      </c>
      <c r="G62" s="65">
        <f t="shared" si="1"/>
        <v>5</v>
      </c>
      <c r="H62" s="30">
        <f t="shared" si="2"/>
        <v>2002</v>
      </c>
      <c r="I62" s="109" t="s">
        <v>393</v>
      </c>
      <c r="J62" s="109" t="s">
        <v>829</v>
      </c>
      <c r="K62" s="117" t="s">
        <v>71</v>
      </c>
      <c r="L62" s="109" t="s">
        <v>159</v>
      </c>
      <c r="M62" s="117" t="s">
        <v>181</v>
      </c>
      <c r="N62" s="118">
        <v>45283</v>
      </c>
      <c r="O62" s="129" t="s">
        <v>294</v>
      </c>
      <c r="P62" s="130" t="s">
        <v>111</v>
      </c>
      <c r="Q62" s="131" t="s">
        <v>41</v>
      </c>
      <c r="R62" s="60">
        <v>45283</v>
      </c>
    </row>
    <row r="63" spans="1:18" s="31" customFormat="1" x14ac:dyDescent="0.25">
      <c r="A63" s="30">
        <v>52</v>
      </c>
      <c r="B63" s="114">
        <v>118</v>
      </c>
      <c r="C63" s="98" t="s">
        <v>396</v>
      </c>
      <c r="D63" s="99" t="s">
        <v>78</v>
      </c>
      <c r="E63" s="60">
        <v>37469</v>
      </c>
      <c r="F63" s="65">
        <f t="shared" si="0"/>
        <v>1</v>
      </c>
      <c r="G63" s="65">
        <f t="shared" si="1"/>
        <v>8</v>
      </c>
      <c r="H63" s="30">
        <f t="shared" si="2"/>
        <v>2002</v>
      </c>
      <c r="I63" s="109" t="s">
        <v>395</v>
      </c>
      <c r="J63" s="109" t="s">
        <v>830</v>
      </c>
      <c r="K63" s="117" t="s">
        <v>71</v>
      </c>
      <c r="L63" s="109" t="s">
        <v>159</v>
      </c>
      <c r="M63" s="117" t="s">
        <v>181</v>
      </c>
      <c r="N63" s="118">
        <v>45283</v>
      </c>
      <c r="O63" s="129" t="s">
        <v>294</v>
      </c>
      <c r="P63" s="130" t="s">
        <v>111</v>
      </c>
      <c r="Q63" s="131" t="s">
        <v>41</v>
      </c>
      <c r="R63" s="60">
        <v>45283</v>
      </c>
    </row>
    <row r="64" spans="1:18" s="31" customFormat="1" x14ac:dyDescent="0.25">
      <c r="A64" s="30">
        <v>53</v>
      </c>
      <c r="B64" s="114">
        <v>77</v>
      </c>
      <c r="C64" s="98" t="s">
        <v>398</v>
      </c>
      <c r="D64" s="99" t="s">
        <v>114</v>
      </c>
      <c r="E64" s="60">
        <v>37378</v>
      </c>
      <c r="F64" s="65">
        <f t="shared" si="0"/>
        <v>2</v>
      </c>
      <c r="G64" s="65">
        <f t="shared" si="1"/>
        <v>5</v>
      </c>
      <c r="H64" s="30">
        <f t="shared" si="2"/>
        <v>2002</v>
      </c>
      <c r="I64" s="109" t="s">
        <v>397</v>
      </c>
      <c r="J64" s="109" t="s">
        <v>831</v>
      </c>
      <c r="K64" s="117" t="s">
        <v>51</v>
      </c>
      <c r="L64" s="109" t="s">
        <v>121</v>
      </c>
      <c r="M64" s="117" t="s">
        <v>181</v>
      </c>
      <c r="N64" s="118">
        <v>45283</v>
      </c>
      <c r="O64" s="129" t="s">
        <v>294</v>
      </c>
      <c r="P64" s="130" t="s">
        <v>111</v>
      </c>
      <c r="Q64" s="130" t="s">
        <v>40</v>
      </c>
      <c r="R64" s="60">
        <v>45283</v>
      </c>
    </row>
    <row r="65" spans="1:18" s="31" customFormat="1" x14ac:dyDescent="0.25">
      <c r="A65" s="30">
        <v>54</v>
      </c>
      <c r="B65" s="114">
        <v>47</v>
      </c>
      <c r="C65" s="98" t="s">
        <v>400</v>
      </c>
      <c r="D65" s="99" t="s">
        <v>72</v>
      </c>
      <c r="E65" s="60">
        <v>37473</v>
      </c>
      <c r="F65" s="65">
        <f t="shared" si="0"/>
        <v>5</v>
      </c>
      <c r="G65" s="65">
        <f t="shared" si="1"/>
        <v>8</v>
      </c>
      <c r="H65" s="30">
        <f t="shared" si="2"/>
        <v>2002</v>
      </c>
      <c r="I65" s="109" t="s">
        <v>399</v>
      </c>
      <c r="J65" s="109" t="s">
        <v>832</v>
      </c>
      <c r="K65" s="117" t="s">
        <v>56</v>
      </c>
      <c r="L65" s="109" t="s">
        <v>275</v>
      </c>
      <c r="M65" s="117" t="s">
        <v>181</v>
      </c>
      <c r="N65" s="118">
        <v>45283</v>
      </c>
      <c r="O65" s="129" t="s">
        <v>294</v>
      </c>
      <c r="P65" s="130" t="s">
        <v>111</v>
      </c>
      <c r="Q65" s="130" t="s">
        <v>40</v>
      </c>
      <c r="R65" s="60">
        <v>45283</v>
      </c>
    </row>
    <row r="66" spans="1:18" s="31" customFormat="1" x14ac:dyDescent="0.25">
      <c r="A66" s="30">
        <v>55</v>
      </c>
      <c r="B66" s="114">
        <v>65</v>
      </c>
      <c r="C66" s="98" t="s">
        <v>177</v>
      </c>
      <c r="D66" s="99" t="s">
        <v>72</v>
      </c>
      <c r="E66" s="60">
        <v>37608</v>
      </c>
      <c r="F66" s="65">
        <f t="shared" si="0"/>
        <v>18</v>
      </c>
      <c r="G66" s="65">
        <f t="shared" si="1"/>
        <v>12</v>
      </c>
      <c r="H66" s="30">
        <f t="shared" si="2"/>
        <v>2002</v>
      </c>
      <c r="I66" s="109" t="s">
        <v>401</v>
      </c>
      <c r="J66" s="109" t="s">
        <v>833</v>
      </c>
      <c r="K66" s="117" t="s">
        <v>71</v>
      </c>
      <c r="L66" s="109" t="s">
        <v>159</v>
      </c>
      <c r="M66" s="117" t="s">
        <v>181</v>
      </c>
      <c r="N66" s="118">
        <v>45283</v>
      </c>
      <c r="O66" s="129" t="s">
        <v>294</v>
      </c>
      <c r="P66" s="130" t="s">
        <v>111</v>
      </c>
      <c r="Q66" s="130" t="s">
        <v>40</v>
      </c>
      <c r="R66" s="60">
        <v>45283</v>
      </c>
    </row>
    <row r="67" spans="1:18" s="31" customFormat="1" x14ac:dyDescent="0.25">
      <c r="A67" s="30">
        <v>56</v>
      </c>
      <c r="B67" s="114">
        <v>6</v>
      </c>
      <c r="C67" s="98" t="s">
        <v>403</v>
      </c>
      <c r="D67" s="99" t="s">
        <v>404</v>
      </c>
      <c r="E67" s="60">
        <v>36896</v>
      </c>
      <c r="F67" s="65">
        <f t="shared" si="0"/>
        <v>5</v>
      </c>
      <c r="G67" s="65">
        <f t="shared" si="1"/>
        <v>1</v>
      </c>
      <c r="H67" s="30">
        <f t="shared" si="2"/>
        <v>2001</v>
      </c>
      <c r="I67" s="109" t="s">
        <v>402</v>
      </c>
      <c r="J67" s="109" t="s">
        <v>834</v>
      </c>
      <c r="K67" s="117" t="s">
        <v>71</v>
      </c>
      <c r="L67" s="109" t="s">
        <v>159</v>
      </c>
      <c r="M67" s="117" t="s">
        <v>181</v>
      </c>
      <c r="N67" s="118">
        <v>45283</v>
      </c>
      <c r="O67" s="129" t="s">
        <v>294</v>
      </c>
      <c r="P67" s="130" t="s">
        <v>111</v>
      </c>
      <c r="Q67" s="130" t="s">
        <v>40</v>
      </c>
      <c r="R67" s="60">
        <v>45283</v>
      </c>
    </row>
    <row r="68" spans="1:18" s="31" customFormat="1" x14ac:dyDescent="0.25">
      <c r="A68" s="30">
        <v>57</v>
      </c>
      <c r="B68" s="114">
        <v>105</v>
      </c>
      <c r="C68" s="98" t="s">
        <v>238</v>
      </c>
      <c r="D68" s="99" t="s">
        <v>69</v>
      </c>
      <c r="E68" s="60">
        <v>36174</v>
      </c>
      <c r="F68" s="65">
        <f t="shared" si="0"/>
        <v>14</v>
      </c>
      <c r="G68" s="65">
        <f t="shared" si="1"/>
        <v>1</v>
      </c>
      <c r="H68" s="30">
        <f t="shared" si="2"/>
        <v>1999</v>
      </c>
      <c r="I68" s="109" t="s">
        <v>237</v>
      </c>
      <c r="J68" s="109" t="s">
        <v>263</v>
      </c>
      <c r="K68" s="117" t="s">
        <v>71</v>
      </c>
      <c r="L68" s="109" t="s">
        <v>136</v>
      </c>
      <c r="M68" s="117" t="s">
        <v>182</v>
      </c>
      <c r="N68" s="118">
        <v>45283</v>
      </c>
      <c r="O68" s="129" t="s">
        <v>294</v>
      </c>
      <c r="P68" s="130" t="s">
        <v>111</v>
      </c>
      <c r="Q68" s="130" t="s">
        <v>40</v>
      </c>
      <c r="R68" s="60">
        <v>45283</v>
      </c>
    </row>
    <row r="69" spans="1:18" s="31" customFormat="1" x14ac:dyDescent="0.25">
      <c r="A69" s="30">
        <v>58</v>
      </c>
      <c r="B69" s="114">
        <v>61</v>
      </c>
      <c r="C69" s="98" t="s">
        <v>406</v>
      </c>
      <c r="D69" s="99" t="s">
        <v>69</v>
      </c>
      <c r="E69" s="60">
        <v>37530</v>
      </c>
      <c r="F69" s="65">
        <f t="shared" si="0"/>
        <v>1</v>
      </c>
      <c r="G69" s="65">
        <f t="shared" si="1"/>
        <v>10</v>
      </c>
      <c r="H69" s="30">
        <f t="shared" si="2"/>
        <v>2002</v>
      </c>
      <c r="I69" s="109" t="s">
        <v>405</v>
      </c>
      <c r="J69" s="109" t="s">
        <v>835</v>
      </c>
      <c r="K69" s="117" t="s">
        <v>63</v>
      </c>
      <c r="L69" s="109" t="s">
        <v>287</v>
      </c>
      <c r="M69" s="117" t="s">
        <v>181</v>
      </c>
      <c r="N69" s="118">
        <v>45283</v>
      </c>
      <c r="O69" s="129" t="s">
        <v>294</v>
      </c>
      <c r="P69" s="130" t="s">
        <v>111</v>
      </c>
      <c r="Q69" s="130" t="s">
        <v>40</v>
      </c>
      <c r="R69" s="60">
        <v>45283</v>
      </c>
    </row>
    <row r="70" spans="1:18" s="31" customFormat="1" x14ac:dyDescent="0.25">
      <c r="A70" s="30">
        <v>59</v>
      </c>
      <c r="B70" s="114">
        <v>37</v>
      </c>
      <c r="C70" s="98" t="s">
        <v>408</v>
      </c>
      <c r="D70" s="99" t="s">
        <v>69</v>
      </c>
      <c r="E70" s="60">
        <v>37102</v>
      </c>
      <c r="F70" s="65">
        <f t="shared" si="0"/>
        <v>30</v>
      </c>
      <c r="G70" s="65">
        <f t="shared" si="1"/>
        <v>7</v>
      </c>
      <c r="H70" s="30">
        <f t="shared" si="2"/>
        <v>2001</v>
      </c>
      <c r="I70" s="109" t="s">
        <v>407</v>
      </c>
      <c r="J70" s="109" t="s">
        <v>836</v>
      </c>
      <c r="K70" s="117" t="s">
        <v>66</v>
      </c>
      <c r="L70" s="109" t="s">
        <v>135</v>
      </c>
      <c r="M70" s="117" t="s">
        <v>181</v>
      </c>
      <c r="N70" s="118">
        <v>45283</v>
      </c>
      <c r="O70" s="129" t="s">
        <v>294</v>
      </c>
      <c r="P70" s="130" t="s">
        <v>111</v>
      </c>
      <c r="Q70" s="130" t="s">
        <v>40</v>
      </c>
      <c r="R70" s="60">
        <v>45283</v>
      </c>
    </row>
    <row r="71" spans="1:18" s="31" customFormat="1" x14ac:dyDescent="0.25">
      <c r="A71" s="30">
        <v>60</v>
      </c>
      <c r="B71" s="114">
        <v>64</v>
      </c>
      <c r="C71" s="98" t="s">
        <v>410</v>
      </c>
      <c r="D71" s="99" t="s">
        <v>69</v>
      </c>
      <c r="E71" s="60">
        <v>36981</v>
      </c>
      <c r="F71" s="65">
        <f t="shared" si="0"/>
        <v>31</v>
      </c>
      <c r="G71" s="65">
        <f t="shared" si="1"/>
        <v>3</v>
      </c>
      <c r="H71" s="30">
        <f t="shared" si="2"/>
        <v>2001</v>
      </c>
      <c r="I71" s="109" t="s">
        <v>409</v>
      </c>
      <c r="J71" s="109" t="s">
        <v>837</v>
      </c>
      <c r="K71" s="117" t="s">
        <v>63</v>
      </c>
      <c r="L71" s="109" t="s">
        <v>838</v>
      </c>
      <c r="M71" s="117" t="s">
        <v>180</v>
      </c>
      <c r="N71" s="118">
        <v>45283</v>
      </c>
      <c r="O71" s="129" t="s">
        <v>294</v>
      </c>
      <c r="P71" s="130" t="s">
        <v>111</v>
      </c>
      <c r="Q71" s="130" t="s">
        <v>40</v>
      </c>
      <c r="R71" s="60">
        <v>45283</v>
      </c>
    </row>
    <row r="72" spans="1:18" s="31" customFormat="1" x14ac:dyDescent="0.25">
      <c r="A72" s="30">
        <v>61</v>
      </c>
      <c r="B72" s="114">
        <v>16</v>
      </c>
      <c r="C72" s="98" t="s">
        <v>412</v>
      </c>
      <c r="D72" s="99" t="s">
        <v>69</v>
      </c>
      <c r="E72" s="60">
        <v>37344</v>
      </c>
      <c r="F72" s="65">
        <f t="shared" si="0"/>
        <v>29</v>
      </c>
      <c r="G72" s="65">
        <f t="shared" si="1"/>
        <v>3</v>
      </c>
      <c r="H72" s="30">
        <f t="shared" si="2"/>
        <v>2002</v>
      </c>
      <c r="I72" s="109" t="s">
        <v>411</v>
      </c>
      <c r="J72" s="109" t="s">
        <v>839</v>
      </c>
      <c r="K72" s="117" t="s">
        <v>71</v>
      </c>
      <c r="L72" s="109" t="s">
        <v>159</v>
      </c>
      <c r="M72" s="117" t="s">
        <v>181</v>
      </c>
      <c r="N72" s="118">
        <v>45283</v>
      </c>
      <c r="O72" s="129" t="s">
        <v>294</v>
      </c>
      <c r="P72" s="130" t="s">
        <v>111</v>
      </c>
      <c r="Q72" s="130" t="s">
        <v>40</v>
      </c>
      <c r="R72" s="60">
        <v>45283</v>
      </c>
    </row>
    <row r="73" spans="1:18" s="31" customFormat="1" x14ac:dyDescent="0.25">
      <c r="A73" s="30">
        <v>62</v>
      </c>
      <c r="B73" s="114">
        <v>116</v>
      </c>
      <c r="C73" s="98" t="s">
        <v>221</v>
      </c>
      <c r="D73" s="99" t="s">
        <v>69</v>
      </c>
      <c r="E73" s="60">
        <v>37495</v>
      </c>
      <c r="F73" s="65">
        <f t="shared" si="0"/>
        <v>27</v>
      </c>
      <c r="G73" s="65">
        <f t="shared" si="1"/>
        <v>8</v>
      </c>
      <c r="H73" s="30">
        <f t="shared" si="2"/>
        <v>2002</v>
      </c>
      <c r="I73" s="109" t="s">
        <v>413</v>
      </c>
      <c r="J73" s="109" t="s">
        <v>840</v>
      </c>
      <c r="K73" s="117" t="s">
        <v>57</v>
      </c>
      <c r="L73" s="109" t="s">
        <v>139</v>
      </c>
      <c r="M73" s="117" t="s">
        <v>181</v>
      </c>
      <c r="N73" s="118">
        <v>45283</v>
      </c>
      <c r="O73" s="129" t="s">
        <v>294</v>
      </c>
      <c r="P73" s="130" t="s">
        <v>111</v>
      </c>
      <c r="Q73" s="130" t="s">
        <v>40</v>
      </c>
      <c r="R73" s="60">
        <v>45283</v>
      </c>
    </row>
    <row r="74" spans="1:18" s="31" customFormat="1" x14ac:dyDescent="0.25">
      <c r="A74" s="30">
        <v>63</v>
      </c>
      <c r="B74" s="114">
        <v>27</v>
      </c>
      <c r="C74" s="98" t="s">
        <v>415</v>
      </c>
      <c r="D74" s="99" t="s">
        <v>69</v>
      </c>
      <c r="E74" s="60">
        <v>36886</v>
      </c>
      <c r="F74" s="65">
        <f t="shared" si="0"/>
        <v>26</v>
      </c>
      <c r="G74" s="65">
        <f t="shared" si="1"/>
        <v>12</v>
      </c>
      <c r="H74" s="30">
        <f t="shared" si="2"/>
        <v>2000</v>
      </c>
      <c r="I74" s="109" t="s">
        <v>414</v>
      </c>
      <c r="J74" s="109" t="s">
        <v>841</v>
      </c>
      <c r="K74" s="117" t="s">
        <v>48</v>
      </c>
      <c r="L74" s="109" t="s">
        <v>842</v>
      </c>
      <c r="M74" s="117" t="s">
        <v>182</v>
      </c>
      <c r="N74" s="118">
        <v>45283</v>
      </c>
      <c r="O74" s="129" t="s">
        <v>294</v>
      </c>
      <c r="P74" s="130" t="s">
        <v>111</v>
      </c>
      <c r="Q74" s="130" t="s">
        <v>40</v>
      </c>
      <c r="R74" s="60">
        <v>45283</v>
      </c>
    </row>
    <row r="75" spans="1:18" s="31" customFormat="1" x14ac:dyDescent="0.25">
      <c r="A75" s="30">
        <v>64</v>
      </c>
      <c r="B75" s="114">
        <v>110</v>
      </c>
      <c r="C75" s="98" t="s">
        <v>417</v>
      </c>
      <c r="D75" s="99" t="s">
        <v>98</v>
      </c>
      <c r="E75" s="60">
        <v>37333</v>
      </c>
      <c r="F75" s="65">
        <f t="shared" si="0"/>
        <v>18</v>
      </c>
      <c r="G75" s="65">
        <f t="shared" si="1"/>
        <v>3</v>
      </c>
      <c r="H75" s="30">
        <f t="shared" si="2"/>
        <v>2002</v>
      </c>
      <c r="I75" s="109" t="s">
        <v>416</v>
      </c>
      <c r="J75" s="109" t="s">
        <v>843</v>
      </c>
      <c r="K75" s="117" t="s">
        <v>51</v>
      </c>
      <c r="L75" s="109" t="s">
        <v>121</v>
      </c>
      <c r="M75" s="117" t="s">
        <v>181</v>
      </c>
      <c r="N75" s="118">
        <v>45283</v>
      </c>
      <c r="O75" s="129" t="s">
        <v>294</v>
      </c>
      <c r="P75" s="130" t="s">
        <v>111</v>
      </c>
      <c r="Q75" s="130" t="s">
        <v>40</v>
      </c>
      <c r="R75" s="60">
        <v>45283</v>
      </c>
    </row>
    <row r="76" spans="1:18" s="31" customFormat="1" x14ac:dyDescent="0.25">
      <c r="A76" s="30">
        <v>65</v>
      </c>
      <c r="B76" s="114">
        <v>111</v>
      </c>
      <c r="C76" s="98" t="s">
        <v>169</v>
      </c>
      <c r="D76" s="99" t="s">
        <v>98</v>
      </c>
      <c r="E76" s="60">
        <v>37550</v>
      </c>
      <c r="F76" s="65">
        <f t="shared" ref="F76:F139" si="3">DAY(E76)</f>
        <v>21</v>
      </c>
      <c r="G76" s="65">
        <f t="shared" ref="G76:G139" si="4">MONTH(E76)</f>
        <v>10</v>
      </c>
      <c r="H76" s="30">
        <f t="shared" ref="H76:H139" si="5">YEAR(E76)</f>
        <v>2002</v>
      </c>
      <c r="I76" s="109" t="s">
        <v>418</v>
      </c>
      <c r="J76" s="109" t="s">
        <v>844</v>
      </c>
      <c r="K76" s="117" t="s">
        <v>51</v>
      </c>
      <c r="L76" s="109" t="s">
        <v>121</v>
      </c>
      <c r="M76" s="117" t="s">
        <v>181</v>
      </c>
      <c r="N76" s="118">
        <v>45283</v>
      </c>
      <c r="O76" s="129" t="s">
        <v>294</v>
      </c>
      <c r="P76" s="130" t="s">
        <v>111</v>
      </c>
      <c r="Q76" s="130" t="s">
        <v>40</v>
      </c>
      <c r="R76" s="60">
        <v>45283</v>
      </c>
    </row>
    <row r="77" spans="1:18" s="31" customFormat="1" x14ac:dyDescent="0.25">
      <c r="A77" s="30">
        <v>66</v>
      </c>
      <c r="B77" s="114">
        <v>63</v>
      </c>
      <c r="C77" s="98" t="s">
        <v>192</v>
      </c>
      <c r="D77" s="99" t="s">
        <v>167</v>
      </c>
      <c r="E77" s="60">
        <v>36593</v>
      </c>
      <c r="F77" s="65">
        <f t="shared" si="3"/>
        <v>8</v>
      </c>
      <c r="G77" s="65">
        <f t="shared" si="4"/>
        <v>3</v>
      </c>
      <c r="H77" s="30">
        <f t="shared" si="5"/>
        <v>2000</v>
      </c>
      <c r="I77" s="109" t="s">
        <v>191</v>
      </c>
      <c r="J77" s="109" t="s">
        <v>252</v>
      </c>
      <c r="K77" s="117" t="s">
        <v>57</v>
      </c>
      <c r="L77" s="109" t="s">
        <v>102</v>
      </c>
      <c r="M77" s="117" t="s">
        <v>180</v>
      </c>
      <c r="N77" s="118">
        <v>45283</v>
      </c>
      <c r="O77" s="129" t="s">
        <v>294</v>
      </c>
      <c r="P77" s="130" t="s">
        <v>111</v>
      </c>
      <c r="Q77" s="130" t="s">
        <v>40</v>
      </c>
      <c r="R77" s="60">
        <v>45283</v>
      </c>
    </row>
    <row r="78" spans="1:18" s="31" customFormat="1" x14ac:dyDescent="0.25">
      <c r="A78" s="30">
        <v>67</v>
      </c>
      <c r="B78" s="114">
        <v>75</v>
      </c>
      <c r="C78" s="98" t="s">
        <v>420</v>
      </c>
      <c r="D78" s="99" t="s">
        <v>59</v>
      </c>
      <c r="E78" s="60">
        <v>37265</v>
      </c>
      <c r="F78" s="65">
        <f t="shared" si="3"/>
        <v>9</v>
      </c>
      <c r="G78" s="65">
        <f t="shared" si="4"/>
        <v>1</v>
      </c>
      <c r="H78" s="30">
        <f t="shared" si="5"/>
        <v>2002</v>
      </c>
      <c r="I78" s="109" t="s">
        <v>419</v>
      </c>
      <c r="J78" s="109" t="s">
        <v>845</v>
      </c>
      <c r="K78" s="117" t="s">
        <v>48</v>
      </c>
      <c r="L78" s="109" t="s">
        <v>269</v>
      </c>
      <c r="M78" s="117" t="s">
        <v>181</v>
      </c>
      <c r="N78" s="118">
        <v>45283</v>
      </c>
      <c r="O78" s="129" t="s">
        <v>294</v>
      </c>
      <c r="P78" s="130" t="s">
        <v>111</v>
      </c>
      <c r="Q78" s="130" t="s">
        <v>40</v>
      </c>
      <c r="R78" s="60">
        <v>45283</v>
      </c>
    </row>
    <row r="79" spans="1:18" s="31" customFormat="1" x14ac:dyDescent="0.25">
      <c r="A79" s="30">
        <v>68</v>
      </c>
      <c r="B79" s="114">
        <v>128</v>
      </c>
      <c r="C79" s="98" t="s">
        <v>243</v>
      </c>
      <c r="D79" s="99" t="s">
        <v>59</v>
      </c>
      <c r="E79" s="60">
        <v>37337</v>
      </c>
      <c r="F79" s="65">
        <f t="shared" si="3"/>
        <v>22</v>
      </c>
      <c r="G79" s="65">
        <f t="shared" si="4"/>
        <v>3</v>
      </c>
      <c r="H79" s="30">
        <f t="shared" si="5"/>
        <v>2002</v>
      </c>
      <c r="I79" s="109" t="s">
        <v>242</v>
      </c>
      <c r="J79" s="109" t="s">
        <v>265</v>
      </c>
      <c r="K79" s="117" t="s">
        <v>57</v>
      </c>
      <c r="L79" s="109" t="s">
        <v>126</v>
      </c>
      <c r="M79" s="117" t="s">
        <v>181</v>
      </c>
      <c r="N79" s="118">
        <v>45283</v>
      </c>
      <c r="O79" s="129" t="s">
        <v>294</v>
      </c>
      <c r="P79" s="130" t="s">
        <v>111</v>
      </c>
      <c r="Q79" s="130" t="s">
        <v>40</v>
      </c>
      <c r="R79" s="60">
        <v>45283</v>
      </c>
    </row>
    <row r="80" spans="1:18" s="31" customFormat="1" x14ac:dyDescent="0.25">
      <c r="A80" s="30">
        <v>69</v>
      </c>
      <c r="B80" s="114">
        <v>94</v>
      </c>
      <c r="C80" s="98" t="s">
        <v>204</v>
      </c>
      <c r="D80" s="99" t="s">
        <v>59</v>
      </c>
      <c r="E80" s="60">
        <v>37610</v>
      </c>
      <c r="F80" s="65">
        <f t="shared" si="3"/>
        <v>20</v>
      </c>
      <c r="G80" s="65">
        <f t="shared" si="4"/>
        <v>12</v>
      </c>
      <c r="H80" s="30">
        <f t="shared" si="5"/>
        <v>2002</v>
      </c>
      <c r="I80" s="109" t="s">
        <v>203</v>
      </c>
      <c r="J80" s="109" t="s">
        <v>253</v>
      </c>
      <c r="K80" s="117" t="s">
        <v>66</v>
      </c>
      <c r="L80" s="109" t="s">
        <v>135</v>
      </c>
      <c r="M80" s="117" t="s">
        <v>181</v>
      </c>
      <c r="N80" s="118">
        <v>45283</v>
      </c>
      <c r="O80" s="129" t="s">
        <v>294</v>
      </c>
      <c r="P80" s="130" t="s">
        <v>111</v>
      </c>
      <c r="Q80" s="130" t="s">
        <v>40</v>
      </c>
      <c r="R80" s="60">
        <v>45283</v>
      </c>
    </row>
    <row r="81" spans="1:18" s="31" customFormat="1" x14ac:dyDescent="0.25">
      <c r="A81" s="30">
        <v>70</v>
      </c>
      <c r="B81" s="114">
        <v>91</v>
      </c>
      <c r="C81" s="98" t="s">
        <v>422</v>
      </c>
      <c r="D81" s="99" t="s">
        <v>59</v>
      </c>
      <c r="E81" s="60">
        <v>37468</v>
      </c>
      <c r="F81" s="65">
        <f t="shared" si="3"/>
        <v>31</v>
      </c>
      <c r="G81" s="65">
        <f t="shared" si="4"/>
        <v>7</v>
      </c>
      <c r="H81" s="30">
        <f t="shared" si="5"/>
        <v>2002</v>
      </c>
      <c r="I81" s="109" t="s">
        <v>421</v>
      </c>
      <c r="J81" s="109" t="s">
        <v>846</v>
      </c>
      <c r="K81" s="117" t="s">
        <v>51</v>
      </c>
      <c r="L81" s="109" t="s">
        <v>121</v>
      </c>
      <c r="M81" s="117" t="s">
        <v>181</v>
      </c>
      <c r="N81" s="118">
        <v>45283</v>
      </c>
      <c r="O81" s="129" t="s">
        <v>294</v>
      </c>
      <c r="P81" s="130" t="s">
        <v>111</v>
      </c>
      <c r="Q81" s="130" t="s">
        <v>40</v>
      </c>
      <c r="R81" s="60">
        <v>45283</v>
      </c>
    </row>
    <row r="82" spans="1:18" s="31" customFormat="1" x14ac:dyDescent="0.25">
      <c r="A82" s="30">
        <v>71</v>
      </c>
      <c r="B82" s="114">
        <v>79</v>
      </c>
      <c r="C82" s="98" t="s">
        <v>424</v>
      </c>
      <c r="D82" s="99" t="s">
        <v>74</v>
      </c>
      <c r="E82" s="60">
        <v>36994</v>
      </c>
      <c r="F82" s="65">
        <f t="shared" si="3"/>
        <v>13</v>
      </c>
      <c r="G82" s="65">
        <f t="shared" si="4"/>
        <v>4</v>
      </c>
      <c r="H82" s="30">
        <f t="shared" si="5"/>
        <v>2001</v>
      </c>
      <c r="I82" s="109" t="s">
        <v>423</v>
      </c>
      <c r="J82" s="109" t="s">
        <v>847</v>
      </c>
      <c r="K82" s="117" t="s">
        <v>48</v>
      </c>
      <c r="L82" s="109" t="s">
        <v>103</v>
      </c>
      <c r="M82" s="117" t="s">
        <v>180</v>
      </c>
      <c r="N82" s="118">
        <v>45283</v>
      </c>
      <c r="O82" s="129" t="s">
        <v>294</v>
      </c>
      <c r="P82" s="130" t="s">
        <v>111</v>
      </c>
      <c r="Q82" s="130" t="s">
        <v>40</v>
      </c>
      <c r="R82" s="60">
        <v>45283</v>
      </c>
    </row>
    <row r="83" spans="1:18" s="31" customFormat="1" x14ac:dyDescent="0.25">
      <c r="A83" s="30">
        <v>72</v>
      </c>
      <c r="B83" s="114">
        <v>38</v>
      </c>
      <c r="C83" s="98" t="s">
        <v>426</v>
      </c>
      <c r="D83" s="99" t="s">
        <v>74</v>
      </c>
      <c r="E83" s="60">
        <v>37319</v>
      </c>
      <c r="F83" s="65">
        <f t="shared" si="3"/>
        <v>4</v>
      </c>
      <c r="G83" s="65">
        <f t="shared" si="4"/>
        <v>3</v>
      </c>
      <c r="H83" s="30">
        <f t="shared" si="5"/>
        <v>2002</v>
      </c>
      <c r="I83" s="109" t="s">
        <v>425</v>
      </c>
      <c r="J83" s="109" t="s">
        <v>848</v>
      </c>
      <c r="K83" s="117" t="s">
        <v>57</v>
      </c>
      <c r="L83" s="109" t="s">
        <v>126</v>
      </c>
      <c r="M83" s="117" t="s">
        <v>181</v>
      </c>
      <c r="N83" s="118">
        <v>45283</v>
      </c>
      <c r="O83" s="129" t="s">
        <v>294</v>
      </c>
      <c r="P83" s="130" t="s">
        <v>111</v>
      </c>
      <c r="Q83" s="130" t="s">
        <v>40</v>
      </c>
      <c r="R83" s="60">
        <v>45283</v>
      </c>
    </row>
    <row r="84" spans="1:18" s="31" customFormat="1" x14ac:dyDescent="0.25">
      <c r="A84" s="30">
        <v>73</v>
      </c>
      <c r="B84" s="114">
        <v>120</v>
      </c>
      <c r="C84" s="98" t="s">
        <v>428</v>
      </c>
      <c r="D84" s="99" t="s">
        <v>74</v>
      </c>
      <c r="E84" s="60">
        <v>37502</v>
      </c>
      <c r="F84" s="65">
        <f t="shared" si="3"/>
        <v>3</v>
      </c>
      <c r="G84" s="65">
        <f t="shared" si="4"/>
        <v>9</v>
      </c>
      <c r="H84" s="30">
        <f t="shared" si="5"/>
        <v>2002</v>
      </c>
      <c r="I84" s="109" t="s">
        <v>427</v>
      </c>
      <c r="J84" s="109" t="s">
        <v>849</v>
      </c>
      <c r="K84" s="117" t="s">
        <v>90</v>
      </c>
      <c r="L84" s="109" t="s">
        <v>273</v>
      </c>
      <c r="M84" s="117" t="s">
        <v>181</v>
      </c>
      <c r="N84" s="118">
        <v>45283</v>
      </c>
      <c r="O84" s="129" t="s">
        <v>294</v>
      </c>
      <c r="P84" s="130" t="s">
        <v>111</v>
      </c>
      <c r="Q84" s="130" t="s">
        <v>40</v>
      </c>
      <c r="R84" s="60">
        <v>45283</v>
      </c>
    </row>
    <row r="85" spans="1:18" s="31" customFormat="1" x14ac:dyDescent="0.25">
      <c r="A85" s="30">
        <v>74</v>
      </c>
      <c r="B85" s="114">
        <v>104</v>
      </c>
      <c r="C85" s="98" t="s">
        <v>230</v>
      </c>
      <c r="D85" s="99" t="s">
        <v>82</v>
      </c>
      <c r="E85" s="60">
        <v>36558</v>
      </c>
      <c r="F85" s="65">
        <f t="shared" si="3"/>
        <v>2</v>
      </c>
      <c r="G85" s="65">
        <f t="shared" si="4"/>
        <v>2</v>
      </c>
      <c r="H85" s="30">
        <f t="shared" si="5"/>
        <v>2000</v>
      </c>
      <c r="I85" s="109" t="s">
        <v>229</v>
      </c>
      <c r="J85" s="109" t="s">
        <v>261</v>
      </c>
      <c r="K85" s="117" t="s">
        <v>56</v>
      </c>
      <c r="L85" s="109" t="s">
        <v>183</v>
      </c>
      <c r="M85" s="117" t="s">
        <v>182</v>
      </c>
      <c r="N85" s="118">
        <v>45283</v>
      </c>
      <c r="O85" s="129" t="s">
        <v>294</v>
      </c>
      <c r="P85" s="130" t="s">
        <v>111</v>
      </c>
      <c r="Q85" s="130" t="s">
        <v>40</v>
      </c>
      <c r="R85" s="60">
        <v>45283</v>
      </c>
    </row>
    <row r="86" spans="1:18" s="31" customFormat="1" x14ac:dyDescent="0.25">
      <c r="A86" s="30">
        <v>75</v>
      </c>
      <c r="B86" s="114">
        <v>74</v>
      </c>
      <c r="C86" s="98" t="s">
        <v>430</v>
      </c>
      <c r="D86" s="99" t="s">
        <v>82</v>
      </c>
      <c r="E86" s="60">
        <v>36995</v>
      </c>
      <c r="F86" s="65">
        <f t="shared" si="3"/>
        <v>14</v>
      </c>
      <c r="G86" s="65">
        <f t="shared" si="4"/>
        <v>4</v>
      </c>
      <c r="H86" s="30">
        <f t="shared" si="5"/>
        <v>2001</v>
      </c>
      <c r="I86" s="109" t="s">
        <v>429</v>
      </c>
      <c r="J86" s="109" t="s">
        <v>850</v>
      </c>
      <c r="K86" s="117" t="s">
        <v>152</v>
      </c>
      <c r="L86" s="109" t="s">
        <v>277</v>
      </c>
      <c r="M86" s="117" t="s">
        <v>186</v>
      </c>
      <c r="N86" s="118">
        <v>45283</v>
      </c>
      <c r="O86" s="129" t="s">
        <v>294</v>
      </c>
      <c r="P86" s="130" t="s">
        <v>111</v>
      </c>
      <c r="Q86" s="130" t="s">
        <v>40</v>
      </c>
      <c r="R86" s="60">
        <v>45283</v>
      </c>
    </row>
    <row r="87" spans="1:18" s="31" customFormat="1" x14ac:dyDescent="0.25">
      <c r="A87" s="30">
        <v>76</v>
      </c>
      <c r="B87" s="114">
        <v>121</v>
      </c>
      <c r="C87" s="98" t="s">
        <v>398</v>
      </c>
      <c r="D87" s="99" t="s">
        <v>129</v>
      </c>
      <c r="E87" s="60">
        <v>37550</v>
      </c>
      <c r="F87" s="65">
        <f t="shared" si="3"/>
        <v>21</v>
      </c>
      <c r="G87" s="65">
        <f t="shared" si="4"/>
        <v>10</v>
      </c>
      <c r="H87" s="30">
        <f t="shared" si="5"/>
        <v>2002</v>
      </c>
      <c r="I87" s="109" t="s">
        <v>431</v>
      </c>
      <c r="J87" s="109" t="s">
        <v>851</v>
      </c>
      <c r="K87" s="117" t="s">
        <v>90</v>
      </c>
      <c r="L87" s="109" t="s">
        <v>273</v>
      </c>
      <c r="M87" s="117" t="s">
        <v>181</v>
      </c>
      <c r="N87" s="118">
        <v>45283</v>
      </c>
      <c r="O87" s="129" t="s">
        <v>294</v>
      </c>
      <c r="P87" s="130" t="s">
        <v>111</v>
      </c>
      <c r="Q87" s="130" t="s">
        <v>40</v>
      </c>
      <c r="R87" s="60">
        <v>45283</v>
      </c>
    </row>
    <row r="88" spans="1:18" s="31" customFormat="1" x14ac:dyDescent="0.25">
      <c r="A88" s="30">
        <v>77</v>
      </c>
      <c r="B88" s="114">
        <v>129</v>
      </c>
      <c r="C88" s="98" t="s">
        <v>433</v>
      </c>
      <c r="D88" s="99" t="s">
        <v>434</v>
      </c>
      <c r="E88" s="60">
        <v>37560</v>
      </c>
      <c r="F88" s="65">
        <f t="shared" si="3"/>
        <v>31</v>
      </c>
      <c r="G88" s="65">
        <f t="shared" si="4"/>
        <v>10</v>
      </c>
      <c r="H88" s="30">
        <f t="shared" si="5"/>
        <v>2002</v>
      </c>
      <c r="I88" s="109" t="s">
        <v>432</v>
      </c>
      <c r="J88" s="109" t="s">
        <v>852</v>
      </c>
      <c r="K88" s="117" t="s">
        <v>152</v>
      </c>
      <c r="L88" s="109" t="s">
        <v>270</v>
      </c>
      <c r="M88" s="117" t="s">
        <v>271</v>
      </c>
      <c r="N88" s="118">
        <v>45283</v>
      </c>
      <c r="O88" s="129" t="s">
        <v>294</v>
      </c>
      <c r="P88" s="130" t="s">
        <v>111</v>
      </c>
      <c r="Q88" s="130" t="s">
        <v>40</v>
      </c>
      <c r="R88" s="60">
        <v>45283</v>
      </c>
    </row>
    <row r="89" spans="1:18" s="31" customFormat="1" x14ac:dyDescent="0.25">
      <c r="A89" s="30">
        <v>78</v>
      </c>
      <c r="B89" s="114">
        <v>123</v>
      </c>
      <c r="C89" s="98" t="s">
        <v>143</v>
      </c>
      <c r="D89" s="99" t="s">
        <v>168</v>
      </c>
      <c r="E89" s="60">
        <v>37936</v>
      </c>
      <c r="F89" s="65">
        <f t="shared" si="3"/>
        <v>11</v>
      </c>
      <c r="G89" s="65">
        <f t="shared" si="4"/>
        <v>11</v>
      </c>
      <c r="H89" s="30">
        <f t="shared" si="5"/>
        <v>2003</v>
      </c>
      <c r="I89" s="109" t="s">
        <v>435</v>
      </c>
      <c r="J89" s="109" t="s">
        <v>853</v>
      </c>
      <c r="K89" s="117" t="s">
        <v>57</v>
      </c>
      <c r="L89" s="109" t="s">
        <v>286</v>
      </c>
      <c r="M89" s="117" t="s">
        <v>276</v>
      </c>
      <c r="N89" s="118">
        <v>45283</v>
      </c>
      <c r="O89" s="129" t="s">
        <v>294</v>
      </c>
      <c r="P89" s="130" t="s">
        <v>111</v>
      </c>
      <c r="Q89" s="130" t="s">
        <v>40</v>
      </c>
      <c r="R89" s="60">
        <v>45283</v>
      </c>
    </row>
    <row r="90" spans="1:18" s="31" customFormat="1" x14ac:dyDescent="0.25">
      <c r="A90" s="30">
        <v>79</v>
      </c>
      <c r="B90" s="114">
        <v>19</v>
      </c>
      <c r="C90" s="98" t="s">
        <v>437</v>
      </c>
      <c r="D90" s="99" t="s">
        <v>168</v>
      </c>
      <c r="E90" s="60">
        <v>37011</v>
      </c>
      <c r="F90" s="65">
        <f t="shared" si="3"/>
        <v>30</v>
      </c>
      <c r="G90" s="65">
        <f t="shared" si="4"/>
        <v>4</v>
      </c>
      <c r="H90" s="30">
        <f t="shared" si="5"/>
        <v>2001</v>
      </c>
      <c r="I90" s="109" t="s">
        <v>436</v>
      </c>
      <c r="J90" s="109" t="s">
        <v>854</v>
      </c>
      <c r="K90" s="117" t="s">
        <v>152</v>
      </c>
      <c r="L90" s="109" t="s">
        <v>277</v>
      </c>
      <c r="M90" s="117" t="s">
        <v>186</v>
      </c>
      <c r="N90" s="118">
        <v>45283</v>
      </c>
      <c r="O90" s="129" t="s">
        <v>294</v>
      </c>
      <c r="P90" s="130" t="s">
        <v>111</v>
      </c>
      <c r="Q90" s="131" t="s">
        <v>39</v>
      </c>
      <c r="R90" s="60">
        <v>45283</v>
      </c>
    </row>
    <row r="91" spans="1:18" s="31" customFormat="1" x14ac:dyDescent="0.25">
      <c r="A91" s="30">
        <v>80</v>
      </c>
      <c r="B91" s="114">
        <v>78</v>
      </c>
      <c r="C91" s="98" t="s">
        <v>439</v>
      </c>
      <c r="D91" s="99" t="s">
        <v>168</v>
      </c>
      <c r="E91" s="60">
        <v>37846</v>
      </c>
      <c r="F91" s="65">
        <f t="shared" si="3"/>
        <v>13</v>
      </c>
      <c r="G91" s="65">
        <f t="shared" si="4"/>
        <v>8</v>
      </c>
      <c r="H91" s="30">
        <f t="shared" si="5"/>
        <v>2003</v>
      </c>
      <c r="I91" s="109" t="s">
        <v>438</v>
      </c>
      <c r="J91" s="109" t="s">
        <v>855</v>
      </c>
      <c r="K91" s="117" t="s">
        <v>66</v>
      </c>
      <c r="L91" s="109" t="s">
        <v>279</v>
      </c>
      <c r="M91" s="117" t="s">
        <v>276</v>
      </c>
      <c r="N91" s="118">
        <v>45283</v>
      </c>
      <c r="O91" s="129" t="s">
        <v>294</v>
      </c>
      <c r="P91" s="130" t="s">
        <v>111</v>
      </c>
      <c r="Q91" s="131" t="s">
        <v>39</v>
      </c>
      <c r="R91" s="60">
        <v>45283</v>
      </c>
    </row>
    <row r="92" spans="1:18" s="31" customFormat="1" x14ac:dyDescent="0.25">
      <c r="A92" s="30">
        <v>81</v>
      </c>
      <c r="B92" s="114">
        <v>115</v>
      </c>
      <c r="C92" s="98" t="s">
        <v>133</v>
      </c>
      <c r="D92" s="99" t="s">
        <v>134</v>
      </c>
      <c r="E92" s="60">
        <v>36872</v>
      </c>
      <c r="F92" s="65">
        <f t="shared" si="3"/>
        <v>12</v>
      </c>
      <c r="G92" s="65">
        <f t="shared" si="4"/>
        <v>12</v>
      </c>
      <c r="H92" s="30">
        <f t="shared" si="5"/>
        <v>2000</v>
      </c>
      <c r="I92" s="109" t="s">
        <v>440</v>
      </c>
      <c r="J92" s="109" t="s">
        <v>856</v>
      </c>
      <c r="K92" s="117" t="s">
        <v>56</v>
      </c>
      <c r="L92" s="109" t="s">
        <v>183</v>
      </c>
      <c r="M92" s="117" t="s">
        <v>182</v>
      </c>
      <c r="N92" s="118">
        <v>45283</v>
      </c>
      <c r="O92" s="129" t="s">
        <v>294</v>
      </c>
      <c r="P92" s="130" t="s">
        <v>111</v>
      </c>
      <c r="Q92" s="131" t="s">
        <v>39</v>
      </c>
      <c r="R92" s="60">
        <v>45283</v>
      </c>
    </row>
    <row r="93" spans="1:18" s="31" customFormat="1" x14ac:dyDescent="0.25">
      <c r="A93" s="30">
        <v>82</v>
      </c>
      <c r="B93" s="114">
        <v>83</v>
      </c>
      <c r="C93" s="98" t="s">
        <v>442</v>
      </c>
      <c r="D93" s="99" t="s">
        <v>80</v>
      </c>
      <c r="E93" s="60">
        <v>37421</v>
      </c>
      <c r="F93" s="65">
        <f t="shared" si="3"/>
        <v>14</v>
      </c>
      <c r="G93" s="65">
        <f t="shared" si="4"/>
        <v>6</v>
      </c>
      <c r="H93" s="30">
        <f t="shared" si="5"/>
        <v>2002</v>
      </c>
      <c r="I93" s="109" t="s">
        <v>441</v>
      </c>
      <c r="J93" s="109" t="s">
        <v>857</v>
      </c>
      <c r="K93" s="117" t="s">
        <v>51</v>
      </c>
      <c r="L93" s="109" t="s">
        <v>121</v>
      </c>
      <c r="M93" s="117" t="s">
        <v>181</v>
      </c>
      <c r="N93" s="118">
        <v>45283</v>
      </c>
      <c r="O93" s="129" t="s">
        <v>294</v>
      </c>
      <c r="P93" s="130" t="s">
        <v>111</v>
      </c>
      <c r="Q93" s="131" t="s">
        <v>39</v>
      </c>
      <c r="R93" s="60">
        <v>45283</v>
      </c>
    </row>
    <row r="94" spans="1:18" s="31" customFormat="1" x14ac:dyDescent="0.25">
      <c r="A94" s="30">
        <v>83</v>
      </c>
      <c r="B94" s="114">
        <v>109</v>
      </c>
      <c r="C94" s="98" t="s">
        <v>444</v>
      </c>
      <c r="D94" s="99" t="s">
        <v>80</v>
      </c>
      <c r="E94" s="60">
        <v>27776</v>
      </c>
      <c r="F94" s="65">
        <f t="shared" si="3"/>
        <v>17</v>
      </c>
      <c r="G94" s="65">
        <f t="shared" si="4"/>
        <v>1</v>
      </c>
      <c r="H94" s="30">
        <f t="shared" si="5"/>
        <v>1976</v>
      </c>
      <c r="I94" s="109" t="s">
        <v>443</v>
      </c>
      <c r="J94" s="109" t="s">
        <v>858</v>
      </c>
      <c r="K94" s="117" t="s">
        <v>54</v>
      </c>
      <c r="L94" s="109" t="s">
        <v>859</v>
      </c>
      <c r="M94" s="117" t="s">
        <v>860</v>
      </c>
      <c r="N94" s="118">
        <v>45283</v>
      </c>
      <c r="O94" s="129" t="s">
        <v>294</v>
      </c>
      <c r="P94" s="130" t="s">
        <v>111</v>
      </c>
      <c r="Q94" s="131" t="s">
        <v>39</v>
      </c>
      <c r="R94" s="60">
        <v>45283</v>
      </c>
    </row>
    <row r="95" spans="1:18" s="31" customFormat="1" x14ac:dyDescent="0.25">
      <c r="A95" s="30">
        <v>84</v>
      </c>
      <c r="B95" s="114">
        <v>55</v>
      </c>
      <c r="C95" s="98" t="s">
        <v>446</v>
      </c>
      <c r="D95" s="99" t="s">
        <v>80</v>
      </c>
      <c r="E95" s="60">
        <v>36531</v>
      </c>
      <c r="F95" s="65">
        <f t="shared" si="3"/>
        <v>6</v>
      </c>
      <c r="G95" s="65">
        <f t="shared" si="4"/>
        <v>1</v>
      </c>
      <c r="H95" s="30">
        <f t="shared" si="5"/>
        <v>2000</v>
      </c>
      <c r="I95" s="109" t="s">
        <v>445</v>
      </c>
      <c r="J95" s="109" t="s">
        <v>861</v>
      </c>
      <c r="K95" s="117" t="s">
        <v>56</v>
      </c>
      <c r="L95" s="109" t="s">
        <v>183</v>
      </c>
      <c r="M95" s="117" t="s">
        <v>182</v>
      </c>
      <c r="N95" s="118">
        <v>45283</v>
      </c>
      <c r="O95" s="129" t="s">
        <v>294</v>
      </c>
      <c r="P95" s="130" t="s">
        <v>111</v>
      </c>
      <c r="Q95" s="131" t="s">
        <v>39</v>
      </c>
      <c r="R95" s="60">
        <v>45283</v>
      </c>
    </row>
    <row r="96" spans="1:18" s="31" customFormat="1" x14ac:dyDescent="0.25">
      <c r="A96" s="30">
        <v>85</v>
      </c>
      <c r="B96" s="114">
        <v>42</v>
      </c>
      <c r="C96" s="98" t="s">
        <v>448</v>
      </c>
      <c r="D96" s="99" t="s">
        <v>80</v>
      </c>
      <c r="E96" s="60">
        <v>35476</v>
      </c>
      <c r="F96" s="65">
        <f t="shared" si="3"/>
        <v>15</v>
      </c>
      <c r="G96" s="65">
        <f t="shared" si="4"/>
        <v>2</v>
      </c>
      <c r="H96" s="30">
        <f t="shared" si="5"/>
        <v>1997</v>
      </c>
      <c r="I96" s="109" t="s">
        <v>447</v>
      </c>
      <c r="J96" s="109" t="s">
        <v>862</v>
      </c>
      <c r="K96" s="117" t="s">
        <v>54</v>
      </c>
      <c r="L96" s="109" t="s">
        <v>863</v>
      </c>
      <c r="M96" s="117" t="s">
        <v>864</v>
      </c>
      <c r="N96" s="118">
        <v>45283</v>
      </c>
      <c r="O96" s="129" t="s">
        <v>294</v>
      </c>
      <c r="P96" s="130" t="s">
        <v>111</v>
      </c>
      <c r="Q96" s="131" t="s">
        <v>39</v>
      </c>
      <c r="R96" s="60">
        <v>45283</v>
      </c>
    </row>
    <row r="97" spans="1:18" s="31" customFormat="1" x14ac:dyDescent="0.25">
      <c r="A97" s="30">
        <v>86</v>
      </c>
      <c r="B97" s="114">
        <v>100</v>
      </c>
      <c r="C97" s="98" t="s">
        <v>450</v>
      </c>
      <c r="D97" s="99" t="s">
        <v>80</v>
      </c>
      <c r="E97" s="60">
        <v>37610</v>
      </c>
      <c r="F97" s="65">
        <f t="shared" si="3"/>
        <v>20</v>
      </c>
      <c r="G97" s="65">
        <f t="shared" si="4"/>
        <v>12</v>
      </c>
      <c r="H97" s="30">
        <f t="shared" si="5"/>
        <v>2002</v>
      </c>
      <c r="I97" s="109" t="s">
        <v>449</v>
      </c>
      <c r="J97" s="109" t="s">
        <v>865</v>
      </c>
      <c r="K97" s="117" t="s">
        <v>71</v>
      </c>
      <c r="L97" s="109" t="s">
        <v>159</v>
      </c>
      <c r="M97" s="117" t="s">
        <v>181</v>
      </c>
      <c r="N97" s="118">
        <v>45283</v>
      </c>
      <c r="O97" s="129" t="s">
        <v>294</v>
      </c>
      <c r="P97" s="130" t="s">
        <v>111</v>
      </c>
      <c r="Q97" s="131" t="s">
        <v>39</v>
      </c>
      <c r="R97" s="60">
        <v>45283</v>
      </c>
    </row>
    <row r="98" spans="1:18" s="31" customFormat="1" x14ac:dyDescent="0.25">
      <c r="A98" s="30">
        <v>87</v>
      </c>
      <c r="B98" s="114">
        <v>15</v>
      </c>
      <c r="C98" s="98" t="s">
        <v>452</v>
      </c>
      <c r="D98" s="99" t="s">
        <v>52</v>
      </c>
      <c r="E98" s="60">
        <v>37458</v>
      </c>
      <c r="F98" s="65">
        <f t="shared" si="3"/>
        <v>21</v>
      </c>
      <c r="G98" s="65">
        <f t="shared" si="4"/>
        <v>7</v>
      </c>
      <c r="H98" s="30">
        <f t="shared" si="5"/>
        <v>2002</v>
      </c>
      <c r="I98" s="109" t="s">
        <v>451</v>
      </c>
      <c r="J98" s="109" t="s">
        <v>866</v>
      </c>
      <c r="K98" s="117" t="s">
        <v>71</v>
      </c>
      <c r="L98" s="109" t="s">
        <v>159</v>
      </c>
      <c r="M98" s="117" t="s">
        <v>181</v>
      </c>
      <c r="N98" s="118">
        <v>45283</v>
      </c>
      <c r="O98" s="129" t="s">
        <v>294</v>
      </c>
      <c r="P98" s="130" t="s">
        <v>111</v>
      </c>
      <c r="Q98" s="131" t="s">
        <v>39</v>
      </c>
      <c r="R98" s="60">
        <v>45283</v>
      </c>
    </row>
    <row r="99" spans="1:18" s="31" customFormat="1" x14ac:dyDescent="0.25">
      <c r="A99" s="30">
        <v>88</v>
      </c>
      <c r="B99" s="114">
        <v>39</v>
      </c>
      <c r="C99" s="98" t="s">
        <v>223</v>
      </c>
      <c r="D99" s="99" t="s">
        <v>52</v>
      </c>
      <c r="E99" s="60">
        <v>37058</v>
      </c>
      <c r="F99" s="65">
        <f t="shared" si="3"/>
        <v>16</v>
      </c>
      <c r="G99" s="65">
        <f t="shared" si="4"/>
        <v>6</v>
      </c>
      <c r="H99" s="30">
        <f t="shared" si="5"/>
        <v>2001</v>
      </c>
      <c r="I99" s="109" t="s">
        <v>453</v>
      </c>
      <c r="J99" s="109" t="s">
        <v>867</v>
      </c>
      <c r="K99" s="117" t="s">
        <v>152</v>
      </c>
      <c r="L99" s="109" t="s">
        <v>277</v>
      </c>
      <c r="M99" s="117" t="s">
        <v>186</v>
      </c>
      <c r="N99" s="118">
        <v>45283</v>
      </c>
      <c r="O99" s="129" t="s">
        <v>294</v>
      </c>
      <c r="P99" s="130" t="s">
        <v>111</v>
      </c>
      <c r="Q99" s="131" t="s">
        <v>39</v>
      </c>
      <c r="R99" s="60">
        <v>45283</v>
      </c>
    </row>
    <row r="100" spans="1:18" s="31" customFormat="1" x14ac:dyDescent="0.25">
      <c r="A100" s="30">
        <v>89</v>
      </c>
      <c r="B100" s="114">
        <v>57</v>
      </c>
      <c r="C100" s="98" t="s">
        <v>455</v>
      </c>
      <c r="D100" s="99" t="s">
        <v>52</v>
      </c>
      <c r="E100" s="60">
        <v>36811</v>
      </c>
      <c r="F100" s="65">
        <f t="shared" si="3"/>
        <v>12</v>
      </c>
      <c r="G100" s="65">
        <f t="shared" si="4"/>
        <v>10</v>
      </c>
      <c r="H100" s="30">
        <f t="shared" si="5"/>
        <v>2000</v>
      </c>
      <c r="I100" s="109" t="s">
        <v>454</v>
      </c>
      <c r="J100" s="109" t="s">
        <v>868</v>
      </c>
      <c r="K100" s="117" t="s">
        <v>56</v>
      </c>
      <c r="L100" s="109" t="s">
        <v>183</v>
      </c>
      <c r="M100" s="117" t="s">
        <v>182</v>
      </c>
      <c r="N100" s="118">
        <v>45283</v>
      </c>
      <c r="O100" s="129" t="s">
        <v>294</v>
      </c>
      <c r="P100" s="130" t="s">
        <v>111</v>
      </c>
      <c r="Q100" s="131" t="s">
        <v>39</v>
      </c>
      <c r="R100" s="60">
        <v>45283</v>
      </c>
    </row>
    <row r="101" spans="1:18" s="31" customFormat="1" x14ac:dyDescent="0.25">
      <c r="A101" s="30">
        <v>90</v>
      </c>
      <c r="B101" s="114">
        <v>58</v>
      </c>
      <c r="C101" s="98" t="s">
        <v>109</v>
      </c>
      <c r="D101" s="99" t="s">
        <v>52</v>
      </c>
      <c r="E101" s="60">
        <v>36692</v>
      </c>
      <c r="F101" s="65">
        <f t="shared" si="3"/>
        <v>15</v>
      </c>
      <c r="G101" s="65">
        <f t="shared" si="4"/>
        <v>6</v>
      </c>
      <c r="H101" s="30">
        <f t="shared" si="5"/>
        <v>2000</v>
      </c>
      <c r="I101" s="109" t="s">
        <v>456</v>
      </c>
      <c r="J101" s="109" t="s">
        <v>869</v>
      </c>
      <c r="K101" s="117" t="s">
        <v>152</v>
      </c>
      <c r="L101" s="109" t="s">
        <v>870</v>
      </c>
      <c r="M101" s="117" t="s">
        <v>819</v>
      </c>
      <c r="N101" s="118">
        <v>45283</v>
      </c>
      <c r="O101" s="129" t="s">
        <v>294</v>
      </c>
      <c r="P101" s="130" t="s">
        <v>111</v>
      </c>
      <c r="Q101" s="131" t="s">
        <v>39</v>
      </c>
      <c r="R101" s="60">
        <v>45283</v>
      </c>
    </row>
    <row r="102" spans="1:18" s="31" customFormat="1" x14ac:dyDescent="0.25">
      <c r="A102" s="30">
        <v>91</v>
      </c>
      <c r="B102" s="114">
        <v>46</v>
      </c>
      <c r="C102" s="98" t="s">
        <v>458</v>
      </c>
      <c r="D102" s="99" t="s">
        <v>52</v>
      </c>
      <c r="E102" s="60">
        <v>37381</v>
      </c>
      <c r="F102" s="65">
        <f t="shared" si="3"/>
        <v>5</v>
      </c>
      <c r="G102" s="65">
        <f t="shared" si="4"/>
        <v>5</v>
      </c>
      <c r="H102" s="30">
        <f t="shared" si="5"/>
        <v>2002</v>
      </c>
      <c r="I102" s="109" t="s">
        <v>457</v>
      </c>
      <c r="J102" s="109" t="s">
        <v>871</v>
      </c>
      <c r="K102" s="117" t="s">
        <v>56</v>
      </c>
      <c r="L102" s="109" t="s">
        <v>275</v>
      </c>
      <c r="M102" s="117" t="s">
        <v>181</v>
      </c>
      <c r="N102" s="118">
        <v>45283</v>
      </c>
      <c r="O102" s="129" t="s">
        <v>294</v>
      </c>
      <c r="P102" s="130" t="s">
        <v>111</v>
      </c>
      <c r="Q102" s="131" t="s">
        <v>39</v>
      </c>
      <c r="R102" s="60">
        <v>45283</v>
      </c>
    </row>
    <row r="103" spans="1:18" s="31" customFormat="1" x14ac:dyDescent="0.25">
      <c r="A103" s="30">
        <v>92</v>
      </c>
      <c r="B103" s="114">
        <v>103</v>
      </c>
      <c r="C103" s="98" t="s">
        <v>158</v>
      </c>
      <c r="D103" s="99" t="s">
        <v>460</v>
      </c>
      <c r="E103" s="60">
        <v>36914</v>
      </c>
      <c r="F103" s="65">
        <f t="shared" si="3"/>
        <v>23</v>
      </c>
      <c r="G103" s="65">
        <f t="shared" si="4"/>
        <v>1</v>
      </c>
      <c r="H103" s="30">
        <f t="shared" si="5"/>
        <v>2001</v>
      </c>
      <c r="I103" s="109" t="s">
        <v>459</v>
      </c>
      <c r="J103" s="109" t="s">
        <v>872</v>
      </c>
      <c r="K103" s="117" t="s">
        <v>56</v>
      </c>
      <c r="L103" s="109" t="s">
        <v>106</v>
      </c>
      <c r="M103" s="117" t="s">
        <v>180</v>
      </c>
      <c r="N103" s="118">
        <v>45283</v>
      </c>
      <c r="O103" s="129" t="s">
        <v>294</v>
      </c>
      <c r="P103" s="130" t="s">
        <v>111</v>
      </c>
      <c r="Q103" s="131" t="s">
        <v>39</v>
      </c>
      <c r="R103" s="60">
        <v>45283</v>
      </c>
    </row>
    <row r="104" spans="1:18" s="31" customFormat="1" x14ac:dyDescent="0.25">
      <c r="A104" s="30">
        <v>93</v>
      </c>
      <c r="B104" s="114">
        <v>130</v>
      </c>
      <c r="C104" s="98" t="s">
        <v>462</v>
      </c>
      <c r="D104" s="99" t="s">
        <v>463</v>
      </c>
      <c r="E104" s="60">
        <v>37555</v>
      </c>
      <c r="F104" s="65">
        <f t="shared" si="3"/>
        <v>26</v>
      </c>
      <c r="G104" s="65">
        <f t="shared" si="4"/>
        <v>10</v>
      </c>
      <c r="H104" s="30">
        <f t="shared" si="5"/>
        <v>2002</v>
      </c>
      <c r="I104" s="109" t="s">
        <v>461</v>
      </c>
      <c r="J104" s="109" t="s">
        <v>873</v>
      </c>
      <c r="K104" s="117" t="s">
        <v>152</v>
      </c>
      <c r="L104" s="109" t="s">
        <v>270</v>
      </c>
      <c r="M104" s="117" t="s">
        <v>271</v>
      </c>
      <c r="N104" s="118">
        <v>45283</v>
      </c>
      <c r="O104" s="129" t="s">
        <v>294</v>
      </c>
      <c r="P104" s="130" t="s">
        <v>111</v>
      </c>
      <c r="Q104" s="131" t="s">
        <v>39</v>
      </c>
      <c r="R104" s="60">
        <v>45283</v>
      </c>
    </row>
    <row r="105" spans="1:18" s="31" customFormat="1" x14ac:dyDescent="0.25">
      <c r="A105" s="30">
        <v>94</v>
      </c>
      <c r="B105" s="114">
        <v>96</v>
      </c>
      <c r="C105" s="98" t="s">
        <v>164</v>
      </c>
      <c r="D105" s="99" t="s">
        <v>465</v>
      </c>
      <c r="E105" s="60">
        <v>37541</v>
      </c>
      <c r="F105" s="65">
        <f t="shared" si="3"/>
        <v>12</v>
      </c>
      <c r="G105" s="65">
        <f t="shared" si="4"/>
        <v>10</v>
      </c>
      <c r="H105" s="30">
        <f t="shared" si="5"/>
        <v>2002</v>
      </c>
      <c r="I105" s="109" t="s">
        <v>464</v>
      </c>
      <c r="J105" s="109" t="s">
        <v>874</v>
      </c>
      <c r="K105" s="117" t="s">
        <v>66</v>
      </c>
      <c r="L105" s="109" t="s">
        <v>135</v>
      </c>
      <c r="M105" s="117" t="s">
        <v>181</v>
      </c>
      <c r="N105" s="118">
        <v>45283</v>
      </c>
      <c r="O105" s="129" t="s">
        <v>294</v>
      </c>
      <c r="P105" s="130" t="s">
        <v>111</v>
      </c>
      <c r="Q105" s="131" t="s">
        <v>39</v>
      </c>
      <c r="R105" s="60">
        <v>45283</v>
      </c>
    </row>
    <row r="106" spans="1:18" s="31" customFormat="1" x14ac:dyDescent="0.25">
      <c r="A106" s="30">
        <v>95</v>
      </c>
      <c r="B106" s="114">
        <v>26</v>
      </c>
      <c r="C106" s="98" t="s">
        <v>467</v>
      </c>
      <c r="D106" s="99" t="s">
        <v>62</v>
      </c>
      <c r="E106" s="60">
        <v>36935</v>
      </c>
      <c r="F106" s="65">
        <f t="shared" si="3"/>
        <v>13</v>
      </c>
      <c r="G106" s="65">
        <f t="shared" si="4"/>
        <v>2</v>
      </c>
      <c r="H106" s="30">
        <f t="shared" si="5"/>
        <v>2001</v>
      </c>
      <c r="I106" s="109" t="s">
        <v>466</v>
      </c>
      <c r="J106" s="109" t="s">
        <v>875</v>
      </c>
      <c r="K106" s="117" t="s">
        <v>152</v>
      </c>
      <c r="L106" s="109" t="s">
        <v>277</v>
      </c>
      <c r="M106" s="117" t="s">
        <v>186</v>
      </c>
      <c r="N106" s="118">
        <v>45283</v>
      </c>
      <c r="O106" s="129" t="s">
        <v>294</v>
      </c>
      <c r="P106" s="130" t="s">
        <v>111</v>
      </c>
      <c r="Q106" s="131" t="s">
        <v>39</v>
      </c>
      <c r="R106" s="60">
        <v>45283</v>
      </c>
    </row>
    <row r="107" spans="1:18" s="31" customFormat="1" x14ac:dyDescent="0.25">
      <c r="A107" s="30">
        <v>96</v>
      </c>
      <c r="B107" s="114">
        <v>22</v>
      </c>
      <c r="C107" s="98" t="s">
        <v>469</v>
      </c>
      <c r="D107" s="99" t="s">
        <v>62</v>
      </c>
      <c r="E107" s="60">
        <v>37524</v>
      </c>
      <c r="F107" s="65">
        <f t="shared" si="3"/>
        <v>25</v>
      </c>
      <c r="G107" s="65">
        <f t="shared" si="4"/>
        <v>9</v>
      </c>
      <c r="H107" s="30">
        <f t="shared" si="5"/>
        <v>2002</v>
      </c>
      <c r="I107" s="109" t="s">
        <v>468</v>
      </c>
      <c r="J107" s="109" t="s">
        <v>876</v>
      </c>
      <c r="K107" s="117" t="s">
        <v>63</v>
      </c>
      <c r="L107" s="109" t="s">
        <v>287</v>
      </c>
      <c r="M107" s="117" t="s">
        <v>181</v>
      </c>
      <c r="N107" s="118">
        <v>45283</v>
      </c>
      <c r="O107" s="129" t="s">
        <v>294</v>
      </c>
      <c r="P107" s="130" t="s">
        <v>111</v>
      </c>
      <c r="Q107" s="131" t="s">
        <v>39</v>
      </c>
      <c r="R107" s="60">
        <v>45283</v>
      </c>
    </row>
    <row r="108" spans="1:18" s="31" customFormat="1" x14ac:dyDescent="0.25">
      <c r="A108" s="30">
        <v>97</v>
      </c>
      <c r="B108" s="114">
        <v>12</v>
      </c>
      <c r="C108" s="98" t="s">
        <v>471</v>
      </c>
      <c r="D108" s="99" t="s">
        <v>62</v>
      </c>
      <c r="E108" s="60">
        <v>37791</v>
      </c>
      <c r="F108" s="65">
        <f t="shared" si="3"/>
        <v>19</v>
      </c>
      <c r="G108" s="65">
        <f t="shared" si="4"/>
        <v>6</v>
      </c>
      <c r="H108" s="30">
        <f t="shared" si="5"/>
        <v>2003</v>
      </c>
      <c r="I108" s="109" t="s">
        <v>470</v>
      </c>
      <c r="J108" s="109" t="s">
        <v>877</v>
      </c>
      <c r="K108" s="117" t="s">
        <v>51</v>
      </c>
      <c r="L108" s="109" t="s">
        <v>878</v>
      </c>
      <c r="M108" s="117" t="s">
        <v>276</v>
      </c>
      <c r="N108" s="118">
        <v>45283</v>
      </c>
      <c r="O108" s="129" t="s">
        <v>294</v>
      </c>
      <c r="P108" s="130" t="s">
        <v>111</v>
      </c>
      <c r="Q108" s="131" t="s">
        <v>39</v>
      </c>
      <c r="R108" s="60">
        <v>45283</v>
      </c>
    </row>
    <row r="109" spans="1:18" s="31" customFormat="1" x14ac:dyDescent="0.25">
      <c r="A109" s="30">
        <v>98</v>
      </c>
      <c r="B109" s="114">
        <v>102</v>
      </c>
      <c r="C109" s="98" t="s">
        <v>473</v>
      </c>
      <c r="D109" s="99" t="s">
        <v>62</v>
      </c>
      <c r="E109" s="60">
        <v>37528</v>
      </c>
      <c r="F109" s="65">
        <f t="shared" si="3"/>
        <v>29</v>
      </c>
      <c r="G109" s="65">
        <f t="shared" si="4"/>
        <v>9</v>
      </c>
      <c r="H109" s="30">
        <f t="shared" si="5"/>
        <v>2002</v>
      </c>
      <c r="I109" s="109" t="s">
        <v>472</v>
      </c>
      <c r="J109" s="109" t="s">
        <v>879</v>
      </c>
      <c r="K109" s="117" t="s">
        <v>51</v>
      </c>
      <c r="L109" s="109" t="s">
        <v>121</v>
      </c>
      <c r="M109" s="117" t="s">
        <v>181</v>
      </c>
      <c r="N109" s="118">
        <v>45283</v>
      </c>
      <c r="O109" s="129" t="s">
        <v>294</v>
      </c>
      <c r="P109" s="130" t="s">
        <v>111</v>
      </c>
      <c r="Q109" s="131" t="s">
        <v>39</v>
      </c>
      <c r="R109" s="60">
        <v>45283</v>
      </c>
    </row>
    <row r="110" spans="1:18" s="31" customFormat="1" x14ac:dyDescent="0.25">
      <c r="A110" s="30">
        <v>99</v>
      </c>
      <c r="B110" s="114">
        <v>28</v>
      </c>
      <c r="C110" s="98" t="s">
        <v>475</v>
      </c>
      <c r="D110" s="99" t="s">
        <v>476</v>
      </c>
      <c r="E110" s="60">
        <v>37272</v>
      </c>
      <c r="F110" s="65">
        <f t="shared" si="3"/>
        <v>16</v>
      </c>
      <c r="G110" s="65">
        <f t="shared" si="4"/>
        <v>1</v>
      </c>
      <c r="H110" s="30">
        <f t="shared" si="5"/>
        <v>2002</v>
      </c>
      <c r="I110" s="109" t="s">
        <v>474</v>
      </c>
      <c r="J110" s="109" t="s">
        <v>880</v>
      </c>
      <c r="K110" s="117" t="s">
        <v>51</v>
      </c>
      <c r="L110" s="109" t="s">
        <v>121</v>
      </c>
      <c r="M110" s="117" t="s">
        <v>181</v>
      </c>
      <c r="N110" s="118">
        <v>45283</v>
      </c>
      <c r="O110" s="129" t="s">
        <v>294</v>
      </c>
      <c r="P110" s="130" t="s">
        <v>111</v>
      </c>
      <c r="Q110" s="131" t="s">
        <v>39</v>
      </c>
      <c r="R110" s="60">
        <v>45283</v>
      </c>
    </row>
    <row r="111" spans="1:18" s="31" customFormat="1" x14ac:dyDescent="0.25">
      <c r="A111" s="30">
        <v>100</v>
      </c>
      <c r="B111" s="114">
        <v>73</v>
      </c>
      <c r="C111" s="98" t="s">
        <v>478</v>
      </c>
      <c r="D111" s="99" t="s">
        <v>55</v>
      </c>
      <c r="E111" s="60">
        <v>37293</v>
      </c>
      <c r="F111" s="65">
        <f t="shared" si="3"/>
        <v>6</v>
      </c>
      <c r="G111" s="65">
        <f t="shared" si="4"/>
        <v>2</v>
      </c>
      <c r="H111" s="30">
        <f t="shared" si="5"/>
        <v>2002</v>
      </c>
      <c r="I111" s="109" t="s">
        <v>477</v>
      </c>
      <c r="J111" s="109" t="s">
        <v>881</v>
      </c>
      <c r="K111" s="117" t="s">
        <v>51</v>
      </c>
      <c r="L111" s="109" t="s">
        <v>121</v>
      </c>
      <c r="M111" s="117" t="s">
        <v>181</v>
      </c>
      <c r="N111" s="118">
        <v>45283</v>
      </c>
      <c r="O111" s="129" t="s">
        <v>294</v>
      </c>
      <c r="P111" s="130" t="s">
        <v>111</v>
      </c>
      <c r="Q111" s="131" t="s">
        <v>39</v>
      </c>
      <c r="R111" s="60">
        <v>45283</v>
      </c>
    </row>
    <row r="112" spans="1:18" s="31" customFormat="1" x14ac:dyDescent="0.25">
      <c r="A112" s="30">
        <v>101</v>
      </c>
      <c r="B112" s="114">
        <v>34</v>
      </c>
      <c r="C112" s="98" t="s">
        <v>480</v>
      </c>
      <c r="D112" s="99" t="s">
        <v>55</v>
      </c>
      <c r="E112" s="60">
        <v>37530</v>
      </c>
      <c r="F112" s="65">
        <f t="shared" si="3"/>
        <v>1</v>
      </c>
      <c r="G112" s="65">
        <f t="shared" si="4"/>
        <v>10</v>
      </c>
      <c r="H112" s="30">
        <f t="shared" si="5"/>
        <v>2002</v>
      </c>
      <c r="I112" s="109" t="s">
        <v>479</v>
      </c>
      <c r="J112" s="109" t="s">
        <v>882</v>
      </c>
      <c r="K112" s="117" t="s">
        <v>56</v>
      </c>
      <c r="L112" s="109" t="s">
        <v>275</v>
      </c>
      <c r="M112" s="117" t="s">
        <v>181</v>
      </c>
      <c r="N112" s="118">
        <v>45283</v>
      </c>
      <c r="O112" s="129" t="s">
        <v>294</v>
      </c>
      <c r="P112" s="130" t="s">
        <v>111</v>
      </c>
      <c r="Q112" s="131" t="s">
        <v>39</v>
      </c>
      <c r="R112" s="60">
        <v>45283</v>
      </c>
    </row>
    <row r="113" spans="1:18" s="31" customFormat="1" x14ac:dyDescent="0.25">
      <c r="A113" s="30">
        <v>102</v>
      </c>
      <c r="B113" s="114">
        <v>68</v>
      </c>
      <c r="C113" s="98" t="s">
        <v>188</v>
      </c>
      <c r="D113" s="99" t="s">
        <v>55</v>
      </c>
      <c r="E113" s="60">
        <v>36618</v>
      </c>
      <c r="F113" s="65">
        <f t="shared" si="3"/>
        <v>2</v>
      </c>
      <c r="G113" s="65">
        <f t="shared" si="4"/>
        <v>4</v>
      </c>
      <c r="H113" s="30">
        <f t="shared" si="5"/>
        <v>2000</v>
      </c>
      <c r="I113" s="109" t="s">
        <v>481</v>
      </c>
      <c r="J113" s="109" t="s">
        <v>883</v>
      </c>
      <c r="K113" s="117" t="s">
        <v>57</v>
      </c>
      <c r="L113" s="109" t="s">
        <v>285</v>
      </c>
      <c r="M113" s="117" t="s">
        <v>182</v>
      </c>
      <c r="N113" s="118">
        <v>45283</v>
      </c>
      <c r="O113" s="129" t="s">
        <v>294</v>
      </c>
      <c r="P113" s="130" t="s">
        <v>111</v>
      </c>
      <c r="Q113" s="131" t="s">
        <v>39</v>
      </c>
      <c r="R113" s="60">
        <v>45283</v>
      </c>
    </row>
    <row r="114" spans="1:18" s="31" customFormat="1" x14ac:dyDescent="0.25">
      <c r="A114" s="30">
        <v>103</v>
      </c>
      <c r="B114" s="114">
        <v>134</v>
      </c>
      <c r="C114" s="98" t="s">
        <v>483</v>
      </c>
      <c r="D114" s="99" t="s">
        <v>55</v>
      </c>
      <c r="E114" s="60">
        <v>37735</v>
      </c>
      <c r="F114" s="65">
        <f t="shared" si="3"/>
        <v>24</v>
      </c>
      <c r="G114" s="65">
        <f t="shared" si="4"/>
        <v>4</v>
      </c>
      <c r="H114" s="30">
        <f t="shared" si="5"/>
        <v>2003</v>
      </c>
      <c r="I114" s="109" t="s">
        <v>482</v>
      </c>
      <c r="J114" s="109" t="s">
        <v>884</v>
      </c>
      <c r="K114" s="117" t="s">
        <v>51</v>
      </c>
      <c r="L114" s="109" t="s">
        <v>878</v>
      </c>
      <c r="M114" s="117" t="s">
        <v>276</v>
      </c>
      <c r="N114" s="118">
        <v>45283</v>
      </c>
      <c r="O114" s="129" t="s">
        <v>294</v>
      </c>
      <c r="P114" s="130" t="s">
        <v>111</v>
      </c>
      <c r="Q114" s="131" t="s">
        <v>39</v>
      </c>
      <c r="R114" s="60">
        <v>45283</v>
      </c>
    </row>
    <row r="115" spans="1:18" s="31" customFormat="1" x14ac:dyDescent="0.25">
      <c r="A115" s="30">
        <v>104</v>
      </c>
      <c r="B115" s="114">
        <v>43</v>
      </c>
      <c r="C115" s="98" t="s">
        <v>485</v>
      </c>
      <c r="D115" s="99" t="s">
        <v>55</v>
      </c>
      <c r="E115" s="60">
        <v>37409</v>
      </c>
      <c r="F115" s="65">
        <f t="shared" si="3"/>
        <v>2</v>
      </c>
      <c r="G115" s="65">
        <f t="shared" si="4"/>
        <v>6</v>
      </c>
      <c r="H115" s="30">
        <f t="shared" si="5"/>
        <v>2002</v>
      </c>
      <c r="I115" s="109" t="s">
        <v>484</v>
      </c>
      <c r="J115" s="109" t="s">
        <v>885</v>
      </c>
      <c r="K115" s="117" t="s">
        <v>51</v>
      </c>
      <c r="L115" s="109" t="s">
        <v>121</v>
      </c>
      <c r="M115" s="117" t="s">
        <v>181</v>
      </c>
      <c r="N115" s="118">
        <v>45283</v>
      </c>
      <c r="O115" s="129" t="s">
        <v>294</v>
      </c>
      <c r="P115" s="130" t="s">
        <v>111</v>
      </c>
      <c r="Q115" s="131" t="s">
        <v>39</v>
      </c>
      <c r="R115" s="60">
        <v>45283</v>
      </c>
    </row>
    <row r="116" spans="1:18" s="31" customFormat="1" x14ac:dyDescent="0.25">
      <c r="A116" s="30">
        <v>105</v>
      </c>
      <c r="B116" s="114">
        <v>33</v>
      </c>
      <c r="C116" s="98" t="s">
        <v>487</v>
      </c>
      <c r="D116" s="99" t="s">
        <v>55</v>
      </c>
      <c r="E116" s="60">
        <v>37313</v>
      </c>
      <c r="F116" s="65">
        <f t="shared" si="3"/>
        <v>26</v>
      </c>
      <c r="G116" s="65">
        <f t="shared" si="4"/>
        <v>2</v>
      </c>
      <c r="H116" s="30">
        <f t="shared" si="5"/>
        <v>2002</v>
      </c>
      <c r="I116" s="109" t="s">
        <v>486</v>
      </c>
      <c r="J116" s="109" t="s">
        <v>886</v>
      </c>
      <c r="K116" s="117" t="s">
        <v>51</v>
      </c>
      <c r="L116" s="109" t="s">
        <v>121</v>
      </c>
      <c r="M116" s="117" t="s">
        <v>181</v>
      </c>
      <c r="N116" s="118">
        <v>45283</v>
      </c>
      <c r="O116" s="129" t="s">
        <v>294</v>
      </c>
      <c r="P116" s="130" t="s">
        <v>111</v>
      </c>
      <c r="Q116" s="130" t="s">
        <v>46</v>
      </c>
      <c r="R116" s="60">
        <v>45283</v>
      </c>
    </row>
    <row r="117" spans="1:18" s="31" customFormat="1" x14ac:dyDescent="0.25">
      <c r="A117" s="30">
        <v>106</v>
      </c>
      <c r="B117" s="114">
        <v>124</v>
      </c>
      <c r="C117" s="98" t="s">
        <v>489</v>
      </c>
      <c r="D117" s="99" t="s">
        <v>55</v>
      </c>
      <c r="E117" s="60">
        <v>37501</v>
      </c>
      <c r="F117" s="65">
        <f t="shared" si="3"/>
        <v>2</v>
      </c>
      <c r="G117" s="65">
        <f t="shared" si="4"/>
        <v>9</v>
      </c>
      <c r="H117" s="30">
        <f t="shared" si="5"/>
        <v>2002</v>
      </c>
      <c r="I117" s="109" t="s">
        <v>488</v>
      </c>
      <c r="J117" s="109" t="s">
        <v>887</v>
      </c>
      <c r="K117" s="117" t="s">
        <v>63</v>
      </c>
      <c r="L117" s="109" t="s">
        <v>810</v>
      </c>
      <c r="M117" s="117" t="s">
        <v>181</v>
      </c>
      <c r="N117" s="118">
        <v>45283</v>
      </c>
      <c r="O117" s="129" t="s">
        <v>294</v>
      </c>
      <c r="P117" s="130" t="s">
        <v>111</v>
      </c>
      <c r="Q117" s="130" t="s">
        <v>46</v>
      </c>
      <c r="R117" s="60">
        <v>45283</v>
      </c>
    </row>
    <row r="118" spans="1:18" s="31" customFormat="1" x14ac:dyDescent="0.25">
      <c r="A118" s="30">
        <v>107</v>
      </c>
      <c r="B118" s="114">
        <v>107</v>
      </c>
      <c r="C118" s="98" t="s">
        <v>491</v>
      </c>
      <c r="D118" s="99" t="s">
        <v>176</v>
      </c>
      <c r="E118" s="60">
        <v>37399</v>
      </c>
      <c r="F118" s="65">
        <f t="shared" si="3"/>
        <v>23</v>
      </c>
      <c r="G118" s="65">
        <f t="shared" si="4"/>
        <v>5</v>
      </c>
      <c r="H118" s="30">
        <f t="shared" si="5"/>
        <v>2002</v>
      </c>
      <c r="I118" s="109" t="s">
        <v>490</v>
      </c>
      <c r="J118" s="109" t="s">
        <v>888</v>
      </c>
      <c r="K118" s="117" t="s">
        <v>48</v>
      </c>
      <c r="L118" s="109" t="s">
        <v>269</v>
      </c>
      <c r="M118" s="117" t="s">
        <v>181</v>
      </c>
      <c r="N118" s="118">
        <v>45283</v>
      </c>
      <c r="O118" s="129" t="s">
        <v>294</v>
      </c>
      <c r="P118" s="130" t="s">
        <v>111</v>
      </c>
      <c r="Q118" s="130" t="s">
        <v>46</v>
      </c>
      <c r="R118" s="60">
        <v>45283</v>
      </c>
    </row>
    <row r="119" spans="1:18" s="31" customFormat="1" x14ac:dyDescent="0.25">
      <c r="A119" s="30">
        <v>108</v>
      </c>
      <c r="B119" s="114">
        <v>2</v>
      </c>
      <c r="C119" s="98" t="s">
        <v>245</v>
      </c>
      <c r="D119" s="99" t="s">
        <v>128</v>
      </c>
      <c r="E119" s="60">
        <v>37442</v>
      </c>
      <c r="F119" s="65">
        <f t="shared" si="3"/>
        <v>5</v>
      </c>
      <c r="G119" s="65">
        <f t="shared" si="4"/>
        <v>7</v>
      </c>
      <c r="H119" s="30">
        <f t="shared" si="5"/>
        <v>2002</v>
      </c>
      <c r="I119" s="109" t="s">
        <v>492</v>
      </c>
      <c r="J119" s="109" t="s">
        <v>889</v>
      </c>
      <c r="K119" s="117" t="s">
        <v>57</v>
      </c>
      <c r="L119" s="109" t="s">
        <v>126</v>
      </c>
      <c r="M119" s="117" t="s">
        <v>181</v>
      </c>
      <c r="N119" s="118">
        <v>45283</v>
      </c>
      <c r="O119" s="129" t="s">
        <v>294</v>
      </c>
      <c r="P119" s="130" t="s">
        <v>111</v>
      </c>
      <c r="Q119" s="130" t="s">
        <v>46</v>
      </c>
      <c r="R119" s="60">
        <v>45283</v>
      </c>
    </row>
    <row r="120" spans="1:18" s="31" customFormat="1" x14ac:dyDescent="0.25">
      <c r="A120" s="30">
        <v>109</v>
      </c>
      <c r="B120" s="114">
        <v>81</v>
      </c>
      <c r="C120" s="98" t="s">
        <v>494</v>
      </c>
      <c r="D120" s="99" t="s">
        <v>194</v>
      </c>
      <c r="E120" s="60">
        <v>37512</v>
      </c>
      <c r="F120" s="65">
        <f t="shared" si="3"/>
        <v>13</v>
      </c>
      <c r="G120" s="65">
        <f t="shared" si="4"/>
        <v>9</v>
      </c>
      <c r="H120" s="30">
        <f t="shared" si="5"/>
        <v>2002</v>
      </c>
      <c r="I120" s="109" t="s">
        <v>493</v>
      </c>
      <c r="J120" s="109" t="s">
        <v>890</v>
      </c>
      <c r="K120" s="117" t="s">
        <v>71</v>
      </c>
      <c r="L120" s="109" t="s">
        <v>159</v>
      </c>
      <c r="M120" s="117" t="s">
        <v>181</v>
      </c>
      <c r="N120" s="118">
        <v>45283</v>
      </c>
      <c r="O120" s="129" t="s">
        <v>294</v>
      </c>
      <c r="P120" s="130" t="s">
        <v>111</v>
      </c>
      <c r="Q120" s="130" t="s">
        <v>46</v>
      </c>
      <c r="R120" s="60">
        <v>45283</v>
      </c>
    </row>
    <row r="121" spans="1:18" s="31" customFormat="1" x14ac:dyDescent="0.25">
      <c r="A121" s="30">
        <v>110</v>
      </c>
      <c r="B121" s="114">
        <v>17</v>
      </c>
      <c r="C121" s="98" t="s">
        <v>496</v>
      </c>
      <c r="D121" s="99" t="s">
        <v>65</v>
      </c>
      <c r="E121" s="60">
        <v>37237</v>
      </c>
      <c r="F121" s="65">
        <f t="shared" si="3"/>
        <v>12</v>
      </c>
      <c r="G121" s="65">
        <f t="shared" si="4"/>
        <v>12</v>
      </c>
      <c r="H121" s="30">
        <f t="shared" si="5"/>
        <v>2001</v>
      </c>
      <c r="I121" s="109" t="s">
        <v>495</v>
      </c>
      <c r="J121" s="109" t="s">
        <v>891</v>
      </c>
      <c r="K121" s="117" t="s">
        <v>152</v>
      </c>
      <c r="L121" s="109" t="s">
        <v>277</v>
      </c>
      <c r="M121" s="117" t="s">
        <v>186</v>
      </c>
      <c r="N121" s="118">
        <v>45283</v>
      </c>
      <c r="O121" s="129" t="s">
        <v>294</v>
      </c>
      <c r="P121" s="130" t="s">
        <v>111</v>
      </c>
      <c r="Q121" s="130" t="s">
        <v>46</v>
      </c>
      <c r="R121" s="60">
        <v>45283</v>
      </c>
    </row>
    <row r="122" spans="1:18" s="31" customFormat="1" x14ac:dyDescent="0.25">
      <c r="A122" s="30">
        <v>111</v>
      </c>
      <c r="B122" s="114">
        <v>14</v>
      </c>
      <c r="C122" s="98" t="s">
        <v>498</v>
      </c>
      <c r="D122" s="99" t="s">
        <v>65</v>
      </c>
      <c r="E122" s="60">
        <v>37494</v>
      </c>
      <c r="F122" s="65">
        <f t="shared" si="3"/>
        <v>26</v>
      </c>
      <c r="G122" s="65">
        <f t="shared" si="4"/>
        <v>8</v>
      </c>
      <c r="H122" s="30">
        <f t="shared" si="5"/>
        <v>2002</v>
      </c>
      <c r="I122" s="109" t="s">
        <v>497</v>
      </c>
      <c r="J122" s="109" t="s">
        <v>892</v>
      </c>
      <c r="K122" s="117" t="s">
        <v>66</v>
      </c>
      <c r="L122" s="109" t="s">
        <v>135</v>
      </c>
      <c r="M122" s="117" t="s">
        <v>181</v>
      </c>
      <c r="N122" s="118">
        <v>45283</v>
      </c>
      <c r="O122" s="129" t="s">
        <v>294</v>
      </c>
      <c r="P122" s="130" t="s">
        <v>111</v>
      </c>
      <c r="Q122" s="130" t="s">
        <v>46</v>
      </c>
      <c r="R122" s="60">
        <v>45283</v>
      </c>
    </row>
    <row r="123" spans="1:18" s="31" customFormat="1" x14ac:dyDescent="0.25">
      <c r="A123" s="30">
        <v>112</v>
      </c>
      <c r="B123" s="114">
        <v>106</v>
      </c>
      <c r="C123" s="98" t="s">
        <v>500</v>
      </c>
      <c r="D123" s="99" t="s">
        <v>65</v>
      </c>
      <c r="E123" s="60">
        <v>37452</v>
      </c>
      <c r="F123" s="65">
        <f t="shared" si="3"/>
        <v>15</v>
      </c>
      <c r="G123" s="65">
        <f t="shared" si="4"/>
        <v>7</v>
      </c>
      <c r="H123" s="30">
        <f t="shared" si="5"/>
        <v>2002</v>
      </c>
      <c r="I123" s="109" t="s">
        <v>499</v>
      </c>
      <c r="J123" s="109" t="s">
        <v>893</v>
      </c>
      <c r="K123" s="117" t="s">
        <v>48</v>
      </c>
      <c r="L123" s="109" t="s">
        <v>269</v>
      </c>
      <c r="M123" s="117" t="s">
        <v>181</v>
      </c>
      <c r="N123" s="118">
        <v>45283</v>
      </c>
      <c r="O123" s="129" t="s">
        <v>294</v>
      </c>
      <c r="P123" s="130" t="s">
        <v>111</v>
      </c>
      <c r="Q123" s="130" t="s">
        <v>46</v>
      </c>
      <c r="R123" s="60">
        <v>45283</v>
      </c>
    </row>
    <row r="124" spans="1:18" s="31" customFormat="1" x14ac:dyDescent="0.25">
      <c r="A124" s="30">
        <v>113</v>
      </c>
      <c r="B124" s="114">
        <v>66</v>
      </c>
      <c r="C124" s="98" t="s">
        <v>502</v>
      </c>
      <c r="D124" s="99" t="s">
        <v>503</v>
      </c>
      <c r="E124" s="60">
        <v>36756</v>
      </c>
      <c r="F124" s="65">
        <f t="shared" si="3"/>
        <v>18</v>
      </c>
      <c r="G124" s="65">
        <f t="shared" si="4"/>
        <v>8</v>
      </c>
      <c r="H124" s="30">
        <f t="shared" si="5"/>
        <v>2000</v>
      </c>
      <c r="I124" s="109" t="s">
        <v>501</v>
      </c>
      <c r="J124" s="109" t="s">
        <v>894</v>
      </c>
      <c r="K124" s="117" t="s">
        <v>57</v>
      </c>
      <c r="L124" s="109" t="s">
        <v>285</v>
      </c>
      <c r="M124" s="117" t="s">
        <v>182</v>
      </c>
      <c r="N124" s="118">
        <v>45283</v>
      </c>
      <c r="O124" s="129" t="s">
        <v>294</v>
      </c>
      <c r="P124" s="130" t="s">
        <v>111</v>
      </c>
      <c r="Q124" s="130" t="s">
        <v>46</v>
      </c>
      <c r="R124" s="60">
        <v>45283</v>
      </c>
    </row>
    <row r="125" spans="1:18" s="31" customFormat="1" x14ac:dyDescent="0.25">
      <c r="A125" s="30">
        <v>114</v>
      </c>
      <c r="B125" s="114">
        <v>18</v>
      </c>
      <c r="C125" s="98" t="s">
        <v>505</v>
      </c>
      <c r="D125" s="99" t="s">
        <v>503</v>
      </c>
      <c r="E125" s="60">
        <v>37897</v>
      </c>
      <c r="F125" s="65">
        <f t="shared" si="3"/>
        <v>3</v>
      </c>
      <c r="G125" s="65">
        <f t="shared" si="4"/>
        <v>10</v>
      </c>
      <c r="H125" s="30">
        <f t="shared" si="5"/>
        <v>2003</v>
      </c>
      <c r="I125" s="109" t="s">
        <v>504</v>
      </c>
      <c r="J125" s="109" t="s">
        <v>895</v>
      </c>
      <c r="K125" s="117" t="s">
        <v>66</v>
      </c>
      <c r="L125" s="109" t="s">
        <v>279</v>
      </c>
      <c r="M125" s="117" t="s">
        <v>276</v>
      </c>
      <c r="N125" s="118">
        <v>45283</v>
      </c>
      <c r="O125" s="129" t="s">
        <v>294</v>
      </c>
      <c r="P125" s="130" t="s">
        <v>111</v>
      </c>
      <c r="Q125" s="130" t="s">
        <v>46</v>
      </c>
      <c r="R125" s="60">
        <v>45283</v>
      </c>
    </row>
    <row r="126" spans="1:18" s="31" customFormat="1" x14ac:dyDescent="0.25">
      <c r="A126" s="30">
        <v>115</v>
      </c>
      <c r="B126" s="114">
        <v>80</v>
      </c>
      <c r="C126" s="98" t="s">
        <v>232</v>
      </c>
      <c r="D126" s="99" t="s">
        <v>64</v>
      </c>
      <c r="E126" s="60">
        <v>37399</v>
      </c>
      <c r="F126" s="65">
        <f t="shared" si="3"/>
        <v>23</v>
      </c>
      <c r="G126" s="65">
        <f t="shared" si="4"/>
        <v>5</v>
      </c>
      <c r="H126" s="30">
        <f t="shared" si="5"/>
        <v>2002</v>
      </c>
      <c r="I126" s="109" t="s">
        <v>506</v>
      </c>
      <c r="J126" s="109" t="s">
        <v>896</v>
      </c>
      <c r="K126" s="117" t="s">
        <v>61</v>
      </c>
      <c r="L126" s="109" t="s">
        <v>280</v>
      </c>
      <c r="M126" s="117" t="s">
        <v>181</v>
      </c>
      <c r="N126" s="118">
        <v>45283</v>
      </c>
      <c r="O126" s="129" t="s">
        <v>294</v>
      </c>
      <c r="P126" s="130" t="s">
        <v>111</v>
      </c>
      <c r="Q126" s="130" t="s">
        <v>46</v>
      </c>
      <c r="R126" s="60">
        <v>45283</v>
      </c>
    </row>
    <row r="127" spans="1:18" s="31" customFormat="1" x14ac:dyDescent="0.25">
      <c r="A127" s="30">
        <v>116</v>
      </c>
      <c r="B127" s="114">
        <v>113</v>
      </c>
      <c r="C127" s="98" t="s">
        <v>377</v>
      </c>
      <c r="D127" s="99" t="s">
        <v>64</v>
      </c>
      <c r="E127" s="60">
        <v>37592</v>
      </c>
      <c r="F127" s="65">
        <f t="shared" si="3"/>
        <v>2</v>
      </c>
      <c r="G127" s="65">
        <f t="shared" si="4"/>
        <v>12</v>
      </c>
      <c r="H127" s="30">
        <f t="shared" si="5"/>
        <v>2002</v>
      </c>
      <c r="I127" s="109" t="s">
        <v>507</v>
      </c>
      <c r="J127" s="109" t="s">
        <v>897</v>
      </c>
      <c r="K127" s="117" t="s">
        <v>51</v>
      </c>
      <c r="L127" s="109" t="s">
        <v>121</v>
      </c>
      <c r="M127" s="117" t="s">
        <v>181</v>
      </c>
      <c r="N127" s="118">
        <v>45283</v>
      </c>
      <c r="O127" s="129" t="s">
        <v>294</v>
      </c>
      <c r="P127" s="130" t="s">
        <v>111</v>
      </c>
      <c r="Q127" s="130" t="s">
        <v>46</v>
      </c>
      <c r="R127" s="60">
        <v>45283</v>
      </c>
    </row>
    <row r="128" spans="1:18" s="31" customFormat="1" x14ac:dyDescent="0.25">
      <c r="A128" s="30">
        <v>117</v>
      </c>
      <c r="B128" s="114">
        <v>72</v>
      </c>
      <c r="C128" s="98" t="s">
        <v>509</v>
      </c>
      <c r="D128" s="99" t="s">
        <v>64</v>
      </c>
      <c r="E128" s="60">
        <v>37615</v>
      </c>
      <c r="F128" s="65">
        <f t="shared" si="3"/>
        <v>25</v>
      </c>
      <c r="G128" s="65">
        <f t="shared" si="4"/>
        <v>12</v>
      </c>
      <c r="H128" s="30">
        <f t="shared" si="5"/>
        <v>2002</v>
      </c>
      <c r="I128" s="109" t="s">
        <v>508</v>
      </c>
      <c r="J128" s="109" t="s">
        <v>898</v>
      </c>
      <c r="K128" s="117" t="s">
        <v>61</v>
      </c>
      <c r="L128" s="109" t="s">
        <v>280</v>
      </c>
      <c r="M128" s="117" t="s">
        <v>181</v>
      </c>
      <c r="N128" s="118">
        <v>45283</v>
      </c>
      <c r="O128" s="129" t="s">
        <v>294</v>
      </c>
      <c r="P128" s="130" t="s">
        <v>111</v>
      </c>
      <c r="Q128" s="130" t="s">
        <v>46</v>
      </c>
      <c r="R128" s="60">
        <v>45283</v>
      </c>
    </row>
    <row r="129" spans="1:18" s="31" customFormat="1" x14ac:dyDescent="0.25">
      <c r="A129" s="30">
        <v>118</v>
      </c>
      <c r="B129" s="114">
        <v>117</v>
      </c>
      <c r="C129" s="98" t="s">
        <v>511</v>
      </c>
      <c r="D129" s="99" t="s">
        <v>512</v>
      </c>
      <c r="E129" s="60">
        <v>37145</v>
      </c>
      <c r="F129" s="65">
        <f t="shared" si="3"/>
        <v>11</v>
      </c>
      <c r="G129" s="65">
        <f t="shared" si="4"/>
        <v>9</v>
      </c>
      <c r="H129" s="30">
        <f t="shared" si="5"/>
        <v>2001</v>
      </c>
      <c r="I129" s="109" t="s">
        <v>510</v>
      </c>
      <c r="J129" s="109" t="s">
        <v>899</v>
      </c>
      <c r="K129" s="117" t="s">
        <v>152</v>
      </c>
      <c r="L129" s="109" t="s">
        <v>185</v>
      </c>
      <c r="M129" s="117" t="s">
        <v>186</v>
      </c>
      <c r="N129" s="118">
        <v>45283</v>
      </c>
      <c r="O129" s="129" t="s">
        <v>294</v>
      </c>
      <c r="P129" s="130" t="s">
        <v>111</v>
      </c>
      <c r="Q129" s="130" t="s">
        <v>46</v>
      </c>
      <c r="R129" s="60">
        <v>45283</v>
      </c>
    </row>
    <row r="130" spans="1:18" s="31" customFormat="1" x14ac:dyDescent="0.25">
      <c r="A130" s="30">
        <v>119</v>
      </c>
      <c r="B130" s="114">
        <v>25</v>
      </c>
      <c r="C130" s="98" t="s">
        <v>514</v>
      </c>
      <c r="D130" s="99" t="s">
        <v>73</v>
      </c>
      <c r="E130" s="60">
        <v>37512</v>
      </c>
      <c r="F130" s="65">
        <f t="shared" si="3"/>
        <v>13</v>
      </c>
      <c r="G130" s="65">
        <f t="shared" si="4"/>
        <v>9</v>
      </c>
      <c r="H130" s="30">
        <f t="shared" si="5"/>
        <v>2002</v>
      </c>
      <c r="I130" s="109" t="s">
        <v>513</v>
      </c>
      <c r="J130" s="109" t="s">
        <v>900</v>
      </c>
      <c r="K130" s="117" t="s">
        <v>51</v>
      </c>
      <c r="L130" s="109" t="s">
        <v>121</v>
      </c>
      <c r="M130" s="117" t="s">
        <v>181</v>
      </c>
      <c r="N130" s="118">
        <v>45283</v>
      </c>
      <c r="O130" s="129" t="s">
        <v>294</v>
      </c>
      <c r="P130" s="130" t="s">
        <v>111</v>
      </c>
      <c r="Q130" s="130" t="s">
        <v>46</v>
      </c>
      <c r="R130" s="60">
        <v>45283</v>
      </c>
    </row>
    <row r="131" spans="1:18" s="31" customFormat="1" x14ac:dyDescent="0.25">
      <c r="A131" s="30">
        <v>120</v>
      </c>
      <c r="B131" s="114">
        <v>88</v>
      </c>
      <c r="C131" s="98" t="s">
        <v>125</v>
      </c>
      <c r="D131" s="99" t="s">
        <v>73</v>
      </c>
      <c r="E131" s="60">
        <v>37397</v>
      </c>
      <c r="F131" s="65">
        <f t="shared" si="3"/>
        <v>21</v>
      </c>
      <c r="G131" s="65">
        <f t="shared" si="4"/>
        <v>5</v>
      </c>
      <c r="H131" s="30">
        <f t="shared" si="5"/>
        <v>2002</v>
      </c>
      <c r="I131" s="109" t="s">
        <v>515</v>
      </c>
      <c r="J131" s="109" t="s">
        <v>901</v>
      </c>
      <c r="K131" s="117" t="s">
        <v>51</v>
      </c>
      <c r="L131" s="109" t="s">
        <v>121</v>
      </c>
      <c r="M131" s="117" t="s">
        <v>181</v>
      </c>
      <c r="N131" s="118">
        <v>45283</v>
      </c>
      <c r="O131" s="129" t="s">
        <v>294</v>
      </c>
      <c r="P131" s="130" t="s">
        <v>111</v>
      </c>
      <c r="Q131" s="130" t="s">
        <v>46</v>
      </c>
      <c r="R131" s="60">
        <v>45283</v>
      </c>
    </row>
    <row r="132" spans="1:18" s="31" customFormat="1" x14ac:dyDescent="0.25">
      <c r="A132" s="30">
        <v>121</v>
      </c>
      <c r="B132" s="114">
        <v>71</v>
      </c>
      <c r="C132" s="124" t="s">
        <v>228</v>
      </c>
      <c r="D132" s="125" t="s">
        <v>73</v>
      </c>
      <c r="E132" s="60">
        <v>37371</v>
      </c>
      <c r="F132" s="65">
        <f t="shared" si="3"/>
        <v>25</v>
      </c>
      <c r="G132" s="65">
        <f t="shared" si="4"/>
        <v>4</v>
      </c>
      <c r="H132" s="30">
        <f t="shared" si="5"/>
        <v>2002</v>
      </c>
      <c r="I132" s="109" t="s">
        <v>516</v>
      </c>
      <c r="J132" s="109" t="s">
        <v>902</v>
      </c>
      <c r="K132" s="126" t="s">
        <v>61</v>
      </c>
      <c r="L132" s="109" t="s">
        <v>280</v>
      </c>
      <c r="M132" s="117" t="s">
        <v>181</v>
      </c>
      <c r="N132" s="118">
        <v>45283</v>
      </c>
      <c r="O132" s="129" t="s">
        <v>294</v>
      </c>
      <c r="P132" s="130" t="s">
        <v>111</v>
      </c>
      <c r="Q132" s="130" t="s">
        <v>46</v>
      </c>
      <c r="R132" s="60">
        <v>45283</v>
      </c>
    </row>
    <row r="133" spans="1:18" s="32" customFormat="1" x14ac:dyDescent="0.25">
      <c r="A133" s="30">
        <v>122</v>
      </c>
      <c r="B133" s="114">
        <v>44</v>
      </c>
      <c r="C133" s="98" t="s">
        <v>518</v>
      </c>
      <c r="D133" s="99" t="s">
        <v>519</v>
      </c>
      <c r="E133" s="60">
        <v>36409</v>
      </c>
      <c r="F133" s="65">
        <f t="shared" si="3"/>
        <v>6</v>
      </c>
      <c r="G133" s="65">
        <f t="shared" si="4"/>
        <v>9</v>
      </c>
      <c r="H133" s="30">
        <f t="shared" si="5"/>
        <v>1999</v>
      </c>
      <c r="I133" s="109" t="s">
        <v>517</v>
      </c>
      <c r="J133" s="109" t="s">
        <v>903</v>
      </c>
      <c r="K133" s="117" t="s">
        <v>54</v>
      </c>
      <c r="L133" s="109" t="s">
        <v>904</v>
      </c>
      <c r="M133" s="117" t="s">
        <v>905</v>
      </c>
      <c r="N133" s="118">
        <v>45283</v>
      </c>
      <c r="O133" s="129" t="s">
        <v>294</v>
      </c>
      <c r="P133" s="130" t="s">
        <v>111</v>
      </c>
      <c r="Q133" s="130" t="s">
        <v>46</v>
      </c>
      <c r="R133" s="60">
        <v>45283</v>
      </c>
    </row>
    <row r="134" spans="1:18" s="31" customFormat="1" x14ac:dyDescent="0.25">
      <c r="A134" s="30">
        <v>123</v>
      </c>
      <c r="B134" s="114">
        <v>69</v>
      </c>
      <c r="C134" s="98" t="s">
        <v>195</v>
      </c>
      <c r="D134" s="99" t="s">
        <v>83</v>
      </c>
      <c r="E134" s="60">
        <v>37482</v>
      </c>
      <c r="F134" s="65">
        <f t="shared" si="3"/>
        <v>14</v>
      </c>
      <c r="G134" s="65">
        <f t="shared" si="4"/>
        <v>8</v>
      </c>
      <c r="H134" s="30">
        <f t="shared" si="5"/>
        <v>2002</v>
      </c>
      <c r="I134" s="109" t="s">
        <v>520</v>
      </c>
      <c r="J134" s="109" t="s">
        <v>906</v>
      </c>
      <c r="K134" s="117" t="s">
        <v>61</v>
      </c>
      <c r="L134" s="109" t="s">
        <v>280</v>
      </c>
      <c r="M134" s="117" t="s">
        <v>181</v>
      </c>
      <c r="N134" s="118">
        <v>45283</v>
      </c>
      <c r="O134" s="129" t="s">
        <v>294</v>
      </c>
      <c r="P134" s="130" t="s">
        <v>111</v>
      </c>
      <c r="Q134" s="130" t="s">
        <v>46</v>
      </c>
      <c r="R134" s="60">
        <v>45283</v>
      </c>
    </row>
    <row r="135" spans="1:18" s="31" customFormat="1" x14ac:dyDescent="0.25">
      <c r="A135" s="30">
        <v>124</v>
      </c>
      <c r="B135" s="114">
        <v>82</v>
      </c>
      <c r="C135" s="98" t="s">
        <v>522</v>
      </c>
      <c r="D135" s="99" t="s">
        <v>93</v>
      </c>
      <c r="E135" s="60">
        <v>37610</v>
      </c>
      <c r="F135" s="65">
        <f t="shared" si="3"/>
        <v>20</v>
      </c>
      <c r="G135" s="65">
        <f t="shared" si="4"/>
        <v>12</v>
      </c>
      <c r="H135" s="30">
        <f t="shared" si="5"/>
        <v>2002</v>
      </c>
      <c r="I135" s="109" t="s">
        <v>521</v>
      </c>
      <c r="J135" s="109" t="s">
        <v>907</v>
      </c>
      <c r="K135" s="117" t="s">
        <v>51</v>
      </c>
      <c r="L135" s="109" t="s">
        <v>121</v>
      </c>
      <c r="M135" s="117" t="s">
        <v>181</v>
      </c>
      <c r="N135" s="118">
        <v>45283</v>
      </c>
      <c r="O135" s="129" t="s">
        <v>294</v>
      </c>
      <c r="P135" s="130" t="s">
        <v>111</v>
      </c>
      <c r="Q135" s="130" t="s">
        <v>46</v>
      </c>
      <c r="R135" s="60">
        <v>45283</v>
      </c>
    </row>
    <row r="136" spans="1:18" s="31" customFormat="1" x14ac:dyDescent="0.25">
      <c r="A136" s="30">
        <v>125</v>
      </c>
      <c r="B136" s="114">
        <v>122</v>
      </c>
      <c r="C136" s="98" t="s">
        <v>524</v>
      </c>
      <c r="D136" s="99" t="s">
        <v>525</v>
      </c>
      <c r="E136" s="60">
        <v>37549</v>
      </c>
      <c r="F136" s="65">
        <f t="shared" si="3"/>
        <v>20</v>
      </c>
      <c r="G136" s="65">
        <f t="shared" si="4"/>
        <v>10</v>
      </c>
      <c r="H136" s="30">
        <f t="shared" si="5"/>
        <v>2002</v>
      </c>
      <c r="I136" s="109" t="s">
        <v>523</v>
      </c>
      <c r="J136" s="109" t="s">
        <v>908</v>
      </c>
      <c r="K136" s="117" t="s">
        <v>90</v>
      </c>
      <c r="L136" s="109" t="s">
        <v>273</v>
      </c>
      <c r="M136" s="117" t="s">
        <v>181</v>
      </c>
      <c r="N136" s="118">
        <v>45283</v>
      </c>
      <c r="O136" s="129" t="s">
        <v>294</v>
      </c>
      <c r="P136" s="130" t="s">
        <v>111</v>
      </c>
      <c r="Q136" s="130" t="s">
        <v>46</v>
      </c>
      <c r="R136" s="60">
        <v>45283</v>
      </c>
    </row>
    <row r="137" spans="1:18" s="31" customFormat="1" x14ac:dyDescent="0.25">
      <c r="A137" s="30">
        <v>126</v>
      </c>
      <c r="B137" s="114">
        <v>41</v>
      </c>
      <c r="C137" s="98" t="s">
        <v>527</v>
      </c>
      <c r="D137" s="99" t="s">
        <v>75</v>
      </c>
      <c r="E137" s="60">
        <v>37398</v>
      </c>
      <c r="F137" s="65">
        <f t="shared" si="3"/>
        <v>22</v>
      </c>
      <c r="G137" s="65">
        <f t="shared" si="4"/>
        <v>5</v>
      </c>
      <c r="H137" s="30">
        <f t="shared" si="5"/>
        <v>2002</v>
      </c>
      <c r="I137" s="109" t="s">
        <v>526</v>
      </c>
      <c r="J137" s="109" t="s">
        <v>909</v>
      </c>
      <c r="K137" s="117" t="s">
        <v>48</v>
      </c>
      <c r="L137" s="109" t="s">
        <v>269</v>
      </c>
      <c r="M137" s="117" t="s">
        <v>181</v>
      </c>
      <c r="N137" s="118">
        <v>45283</v>
      </c>
      <c r="O137" s="129" t="s">
        <v>294</v>
      </c>
      <c r="P137" s="130" t="s">
        <v>111</v>
      </c>
      <c r="Q137" s="130" t="s">
        <v>46</v>
      </c>
      <c r="R137" s="60">
        <v>45283</v>
      </c>
    </row>
    <row r="138" spans="1:18" s="31" customFormat="1" x14ac:dyDescent="0.25">
      <c r="A138" s="30">
        <v>127</v>
      </c>
      <c r="B138" s="114">
        <v>84</v>
      </c>
      <c r="C138" s="98" t="s">
        <v>529</v>
      </c>
      <c r="D138" s="99" t="s">
        <v>75</v>
      </c>
      <c r="E138" s="60">
        <v>37562</v>
      </c>
      <c r="F138" s="65">
        <f t="shared" si="3"/>
        <v>2</v>
      </c>
      <c r="G138" s="65">
        <f t="shared" si="4"/>
        <v>11</v>
      </c>
      <c r="H138" s="30">
        <f t="shared" si="5"/>
        <v>2002</v>
      </c>
      <c r="I138" s="109" t="s">
        <v>528</v>
      </c>
      <c r="J138" s="109" t="s">
        <v>910</v>
      </c>
      <c r="K138" s="117" t="s">
        <v>71</v>
      </c>
      <c r="L138" s="109" t="s">
        <v>159</v>
      </c>
      <c r="M138" s="117" t="s">
        <v>181</v>
      </c>
      <c r="N138" s="118">
        <v>45283</v>
      </c>
      <c r="O138" s="129" t="s">
        <v>294</v>
      </c>
      <c r="P138" s="130" t="s">
        <v>111</v>
      </c>
      <c r="Q138" s="130" t="s">
        <v>46</v>
      </c>
      <c r="R138" s="60">
        <v>45283</v>
      </c>
    </row>
    <row r="139" spans="1:18" s="31" customFormat="1" x14ac:dyDescent="0.25">
      <c r="A139" s="30">
        <v>128</v>
      </c>
      <c r="B139" s="114">
        <v>49</v>
      </c>
      <c r="C139" s="98" t="s">
        <v>227</v>
      </c>
      <c r="D139" s="99" t="s">
        <v>49</v>
      </c>
      <c r="E139" s="60">
        <v>37353</v>
      </c>
      <c r="F139" s="65">
        <f t="shared" si="3"/>
        <v>7</v>
      </c>
      <c r="G139" s="65">
        <f t="shared" si="4"/>
        <v>4</v>
      </c>
      <c r="H139" s="30">
        <f t="shared" si="5"/>
        <v>2002</v>
      </c>
      <c r="I139" s="109" t="s">
        <v>226</v>
      </c>
      <c r="J139" s="109" t="s">
        <v>260</v>
      </c>
      <c r="K139" s="117" t="s">
        <v>51</v>
      </c>
      <c r="L139" s="109" t="s">
        <v>121</v>
      </c>
      <c r="M139" s="117" t="s">
        <v>181</v>
      </c>
      <c r="N139" s="118">
        <v>45283</v>
      </c>
      <c r="O139" s="129" t="s">
        <v>294</v>
      </c>
      <c r="P139" s="130" t="s">
        <v>111</v>
      </c>
      <c r="Q139" s="130" t="s">
        <v>46</v>
      </c>
      <c r="R139" s="60">
        <v>45283</v>
      </c>
    </row>
    <row r="140" spans="1:18" s="31" customFormat="1" x14ac:dyDescent="0.25">
      <c r="A140" s="30">
        <v>129</v>
      </c>
      <c r="B140" s="114">
        <v>50</v>
      </c>
      <c r="C140" s="98" t="s">
        <v>142</v>
      </c>
      <c r="D140" s="99" t="s">
        <v>49</v>
      </c>
      <c r="E140" s="60">
        <v>37521</v>
      </c>
      <c r="F140" s="65">
        <f t="shared" ref="F140:F148" si="6">DAY(E140)</f>
        <v>22</v>
      </c>
      <c r="G140" s="65">
        <f t="shared" ref="G140:G148" si="7">MONTH(E140)</f>
        <v>9</v>
      </c>
      <c r="H140" s="30">
        <f t="shared" ref="H140:H148" si="8">YEAR(E140)</f>
        <v>2002</v>
      </c>
      <c r="I140" s="109" t="s">
        <v>530</v>
      </c>
      <c r="J140" s="109" t="s">
        <v>911</v>
      </c>
      <c r="K140" s="117" t="s">
        <v>57</v>
      </c>
      <c r="L140" s="109" t="s">
        <v>126</v>
      </c>
      <c r="M140" s="117" t="s">
        <v>181</v>
      </c>
      <c r="N140" s="118">
        <v>45283</v>
      </c>
      <c r="O140" s="129" t="s">
        <v>294</v>
      </c>
      <c r="P140" s="130" t="s">
        <v>111</v>
      </c>
      <c r="Q140" s="130" t="s">
        <v>46</v>
      </c>
      <c r="R140" s="60">
        <v>45283</v>
      </c>
    </row>
    <row r="141" spans="1:18" s="31" customFormat="1" x14ac:dyDescent="0.25">
      <c r="A141" s="30">
        <v>130</v>
      </c>
      <c r="B141" s="114">
        <v>112</v>
      </c>
      <c r="C141" s="98" t="s">
        <v>532</v>
      </c>
      <c r="D141" s="99" t="s">
        <v>49</v>
      </c>
      <c r="E141" s="60">
        <v>37415</v>
      </c>
      <c r="F141" s="65">
        <f t="shared" si="6"/>
        <v>8</v>
      </c>
      <c r="G141" s="65">
        <f t="shared" si="7"/>
        <v>6</v>
      </c>
      <c r="H141" s="30">
        <f t="shared" si="8"/>
        <v>2002</v>
      </c>
      <c r="I141" s="109" t="s">
        <v>531</v>
      </c>
      <c r="J141" s="109" t="s">
        <v>912</v>
      </c>
      <c r="K141" s="117" t="s">
        <v>51</v>
      </c>
      <c r="L141" s="109" t="s">
        <v>121</v>
      </c>
      <c r="M141" s="117" t="s">
        <v>181</v>
      </c>
      <c r="N141" s="118">
        <v>45283</v>
      </c>
      <c r="O141" s="129" t="s">
        <v>294</v>
      </c>
      <c r="P141" s="130" t="s">
        <v>111</v>
      </c>
      <c r="Q141" s="130" t="s">
        <v>46</v>
      </c>
      <c r="R141" s="60">
        <v>45283</v>
      </c>
    </row>
    <row r="142" spans="1:18" s="31" customFormat="1" x14ac:dyDescent="0.25">
      <c r="A142" s="30">
        <v>131</v>
      </c>
      <c r="B142" s="114">
        <v>108</v>
      </c>
      <c r="C142" s="98" t="s">
        <v>534</v>
      </c>
      <c r="D142" s="99" t="s">
        <v>123</v>
      </c>
      <c r="E142" s="60">
        <v>37440</v>
      </c>
      <c r="F142" s="65">
        <f t="shared" si="6"/>
        <v>3</v>
      </c>
      <c r="G142" s="65">
        <f t="shared" si="7"/>
        <v>7</v>
      </c>
      <c r="H142" s="30">
        <f t="shared" si="8"/>
        <v>2002</v>
      </c>
      <c r="I142" s="109" t="s">
        <v>533</v>
      </c>
      <c r="J142" s="109" t="s">
        <v>913</v>
      </c>
      <c r="K142" s="117" t="s">
        <v>48</v>
      </c>
      <c r="L142" s="109" t="s">
        <v>269</v>
      </c>
      <c r="M142" s="117" t="s">
        <v>181</v>
      </c>
      <c r="N142" s="118">
        <v>45283</v>
      </c>
      <c r="O142" s="129" t="s">
        <v>294</v>
      </c>
      <c r="P142" s="130" t="s">
        <v>111</v>
      </c>
      <c r="Q142" s="130" t="s">
        <v>46</v>
      </c>
      <c r="R142" s="60">
        <v>45283</v>
      </c>
    </row>
    <row r="143" spans="1:18" s="31" customFormat="1" x14ac:dyDescent="0.25">
      <c r="A143" s="30">
        <v>132</v>
      </c>
      <c r="B143" s="114">
        <v>131</v>
      </c>
      <c r="C143" s="98" t="s">
        <v>536</v>
      </c>
      <c r="D143" s="99" t="s">
        <v>123</v>
      </c>
      <c r="E143" s="60">
        <v>37976</v>
      </c>
      <c r="F143" s="65">
        <f t="shared" si="6"/>
        <v>21</v>
      </c>
      <c r="G143" s="65">
        <f t="shared" si="7"/>
        <v>12</v>
      </c>
      <c r="H143" s="30">
        <f t="shared" si="8"/>
        <v>2003</v>
      </c>
      <c r="I143" s="109" t="s">
        <v>535</v>
      </c>
      <c r="J143" s="109" t="s">
        <v>914</v>
      </c>
      <c r="K143" s="117" t="s">
        <v>51</v>
      </c>
      <c r="L143" s="109" t="s">
        <v>878</v>
      </c>
      <c r="M143" s="117" t="s">
        <v>276</v>
      </c>
      <c r="N143" s="118">
        <v>45283</v>
      </c>
      <c r="O143" s="129" t="s">
        <v>294</v>
      </c>
      <c r="P143" s="130" t="s">
        <v>111</v>
      </c>
      <c r="Q143" s="130" t="s">
        <v>46</v>
      </c>
      <c r="R143" s="60">
        <v>45283</v>
      </c>
    </row>
    <row r="144" spans="1:18" s="31" customFormat="1" x14ac:dyDescent="0.25">
      <c r="A144" s="30">
        <v>133</v>
      </c>
      <c r="B144" s="114">
        <v>59</v>
      </c>
      <c r="C144" s="98" t="s">
        <v>538</v>
      </c>
      <c r="D144" s="99" t="s">
        <v>76</v>
      </c>
      <c r="E144" s="60">
        <v>37359</v>
      </c>
      <c r="F144" s="65">
        <f t="shared" si="6"/>
        <v>13</v>
      </c>
      <c r="G144" s="65">
        <f t="shared" si="7"/>
        <v>4</v>
      </c>
      <c r="H144" s="30">
        <f t="shared" si="8"/>
        <v>2002</v>
      </c>
      <c r="I144" s="109" t="s">
        <v>537</v>
      </c>
      <c r="J144" s="109" t="s">
        <v>915</v>
      </c>
      <c r="K144" s="117" t="s">
        <v>56</v>
      </c>
      <c r="L144" s="109" t="s">
        <v>275</v>
      </c>
      <c r="M144" s="117" t="s">
        <v>181</v>
      </c>
      <c r="N144" s="118">
        <v>45283</v>
      </c>
      <c r="O144" s="129" t="s">
        <v>294</v>
      </c>
      <c r="P144" s="130" t="s">
        <v>111</v>
      </c>
      <c r="Q144" s="130" t="s">
        <v>46</v>
      </c>
      <c r="R144" s="60">
        <v>45283</v>
      </c>
    </row>
    <row r="145" spans="1:18" s="31" customFormat="1" x14ac:dyDescent="0.25">
      <c r="A145" s="30">
        <v>134</v>
      </c>
      <c r="B145" s="114">
        <v>136</v>
      </c>
      <c r="C145" s="98" t="s">
        <v>540</v>
      </c>
      <c r="D145" s="99" t="s">
        <v>76</v>
      </c>
      <c r="E145" s="60">
        <v>37581</v>
      </c>
      <c r="F145" s="65">
        <f t="shared" si="6"/>
        <v>21</v>
      </c>
      <c r="G145" s="65">
        <f t="shared" si="7"/>
        <v>11</v>
      </c>
      <c r="H145" s="30">
        <f t="shared" si="8"/>
        <v>2002</v>
      </c>
      <c r="I145" s="109" t="s">
        <v>539</v>
      </c>
      <c r="J145" s="109" t="s">
        <v>916</v>
      </c>
      <c r="K145" s="117" t="s">
        <v>61</v>
      </c>
      <c r="L145" s="109" t="s">
        <v>280</v>
      </c>
      <c r="M145" s="117" t="s">
        <v>181</v>
      </c>
      <c r="N145" s="118">
        <v>45283</v>
      </c>
      <c r="O145" s="129" t="s">
        <v>294</v>
      </c>
      <c r="P145" s="130" t="s">
        <v>111</v>
      </c>
      <c r="Q145" s="130" t="s">
        <v>46</v>
      </c>
      <c r="R145" s="60">
        <v>45283</v>
      </c>
    </row>
    <row r="146" spans="1:18" s="31" customFormat="1" x14ac:dyDescent="0.25">
      <c r="A146" s="30">
        <v>135</v>
      </c>
      <c r="B146" s="114">
        <v>31</v>
      </c>
      <c r="C146" s="98" t="s">
        <v>542</v>
      </c>
      <c r="D146" s="99" t="s">
        <v>76</v>
      </c>
      <c r="E146" s="60">
        <v>37591</v>
      </c>
      <c r="F146" s="65">
        <f t="shared" si="6"/>
        <v>1</v>
      </c>
      <c r="G146" s="65">
        <f t="shared" si="7"/>
        <v>12</v>
      </c>
      <c r="H146" s="30">
        <f t="shared" si="8"/>
        <v>2002</v>
      </c>
      <c r="I146" s="109" t="s">
        <v>541</v>
      </c>
      <c r="J146" s="109" t="s">
        <v>917</v>
      </c>
      <c r="K146" s="117" t="s">
        <v>51</v>
      </c>
      <c r="L146" s="109" t="s">
        <v>121</v>
      </c>
      <c r="M146" s="117" t="s">
        <v>181</v>
      </c>
      <c r="N146" s="118">
        <v>45283</v>
      </c>
      <c r="O146" s="129" t="s">
        <v>294</v>
      </c>
      <c r="P146" s="130" t="s">
        <v>111</v>
      </c>
      <c r="Q146" s="130" t="s">
        <v>46</v>
      </c>
      <c r="R146" s="60">
        <v>45283</v>
      </c>
    </row>
    <row r="147" spans="1:18" s="31" customFormat="1" x14ac:dyDescent="0.25">
      <c r="A147" s="30">
        <v>136</v>
      </c>
      <c r="B147" s="114">
        <v>85</v>
      </c>
      <c r="C147" s="98" t="s">
        <v>544</v>
      </c>
      <c r="D147" s="99" t="s">
        <v>197</v>
      </c>
      <c r="E147" s="60">
        <v>37350</v>
      </c>
      <c r="F147" s="65">
        <f t="shared" si="6"/>
        <v>4</v>
      </c>
      <c r="G147" s="65">
        <f t="shared" si="7"/>
        <v>4</v>
      </c>
      <c r="H147" s="30">
        <f t="shared" si="8"/>
        <v>2002</v>
      </c>
      <c r="I147" s="109" t="s">
        <v>543</v>
      </c>
      <c r="J147" s="109" t="s">
        <v>918</v>
      </c>
      <c r="K147" s="117" t="s">
        <v>71</v>
      </c>
      <c r="L147" s="109" t="s">
        <v>159</v>
      </c>
      <c r="M147" s="117" t="s">
        <v>181</v>
      </c>
      <c r="N147" s="118">
        <v>45283</v>
      </c>
      <c r="O147" s="129" t="s">
        <v>294</v>
      </c>
      <c r="P147" s="130" t="s">
        <v>111</v>
      </c>
      <c r="Q147" s="130" t="s">
        <v>46</v>
      </c>
      <c r="R147" s="60">
        <v>45283</v>
      </c>
    </row>
    <row r="148" spans="1:18" s="31" customFormat="1" x14ac:dyDescent="0.25">
      <c r="A148" s="33">
        <v>137</v>
      </c>
      <c r="B148" s="116">
        <v>101</v>
      </c>
      <c r="C148" s="100" t="s">
        <v>140</v>
      </c>
      <c r="D148" s="101" t="s">
        <v>546</v>
      </c>
      <c r="E148" s="61">
        <v>37475</v>
      </c>
      <c r="F148" s="66">
        <f t="shared" si="6"/>
        <v>7</v>
      </c>
      <c r="G148" s="66">
        <f t="shared" si="7"/>
        <v>8</v>
      </c>
      <c r="H148" s="33">
        <f t="shared" si="8"/>
        <v>2002</v>
      </c>
      <c r="I148" s="110" t="s">
        <v>545</v>
      </c>
      <c r="J148" s="110" t="s">
        <v>919</v>
      </c>
      <c r="K148" s="127" t="s">
        <v>66</v>
      </c>
      <c r="L148" s="110" t="s">
        <v>135</v>
      </c>
      <c r="M148" s="127" t="s">
        <v>181</v>
      </c>
      <c r="N148" s="128">
        <v>45283</v>
      </c>
      <c r="O148" s="132" t="s">
        <v>294</v>
      </c>
      <c r="P148" s="134" t="s">
        <v>111</v>
      </c>
      <c r="Q148" s="134" t="s">
        <v>46</v>
      </c>
      <c r="R148" s="61">
        <v>45283</v>
      </c>
    </row>
    <row r="149" spans="1:18" s="57" customFormat="1" x14ac:dyDescent="0.25">
      <c r="A149" s="58"/>
      <c r="B149" s="105"/>
      <c r="E149" s="84"/>
      <c r="F149" s="85"/>
      <c r="G149" s="85"/>
      <c r="H149" s="86"/>
      <c r="I149" s="70"/>
      <c r="J149" s="70"/>
      <c r="K149" s="87"/>
      <c r="L149" s="70"/>
      <c r="M149" s="70"/>
      <c r="N149" s="88"/>
      <c r="O149" s="70"/>
      <c r="P149" s="62"/>
      <c r="Q149" s="63"/>
    </row>
    <row r="150" spans="1:18" s="58" customFormat="1" ht="33.75" customHeight="1" x14ac:dyDescent="0.25">
      <c r="A150" s="135" t="s">
        <v>1055</v>
      </c>
      <c r="B150" s="135"/>
      <c r="C150" s="135"/>
      <c r="D150" s="135"/>
      <c r="E150" s="94"/>
      <c r="F150" s="95"/>
      <c r="G150" s="95"/>
      <c r="H150" s="96"/>
      <c r="I150" s="97"/>
      <c r="J150" s="97"/>
      <c r="K150" s="93"/>
      <c r="L150" s="70"/>
      <c r="M150" s="70"/>
      <c r="N150" s="88"/>
      <c r="O150" s="71" t="s">
        <v>43</v>
      </c>
      <c r="P150" s="62"/>
      <c r="Q150" s="63"/>
    </row>
    <row r="151" spans="1:18" s="34" customFormat="1" x14ac:dyDescent="0.25">
      <c r="B151" s="106"/>
      <c r="C151" s="58"/>
      <c r="D151" s="58"/>
      <c r="E151" s="41"/>
      <c r="F151" s="54"/>
      <c r="G151" s="54"/>
      <c r="H151" s="42"/>
      <c r="I151" s="69"/>
      <c r="J151" s="69"/>
      <c r="K151" s="43"/>
      <c r="L151" s="40"/>
      <c r="M151" s="40"/>
      <c r="N151" s="83"/>
      <c r="O151" s="72"/>
      <c r="P151" s="38" t="s">
        <v>44</v>
      </c>
      <c r="Q151" s="38">
        <f>COUNTIF(Q$12:Q$148, "B.201")</f>
        <v>26</v>
      </c>
    </row>
    <row r="152" spans="1:18" s="34" customFormat="1" x14ac:dyDescent="0.25">
      <c r="B152" s="106"/>
      <c r="C152" s="58"/>
      <c r="D152" s="58"/>
      <c r="E152" s="41"/>
      <c r="F152" s="55"/>
      <c r="G152" s="55"/>
      <c r="H152" s="44"/>
      <c r="I152" s="40"/>
      <c r="J152" s="40"/>
      <c r="K152" s="43"/>
      <c r="L152" s="40"/>
      <c r="M152" s="40"/>
      <c r="N152" s="83"/>
      <c r="O152" s="72"/>
      <c r="P152" s="38" t="s">
        <v>41</v>
      </c>
      <c r="Q152" s="38">
        <f>COUNTIF(Q$12:Q$148, "B.202")</f>
        <v>26</v>
      </c>
    </row>
    <row r="153" spans="1:18" s="34" customFormat="1" x14ac:dyDescent="0.25">
      <c r="B153" s="106"/>
      <c r="C153" s="58"/>
      <c r="D153" s="58"/>
      <c r="E153" s="41"/>
      <c r="F153" s="55"/>
      <c r="G153" s="55"/>
      <c r="H153" s="44"/>
      <c r="I153" s="40"/>
      <c r="J153" s="40"/>
      <c r="K153" s="43"/>
      <c r="L153" s="40"/>
      <c r="M153" s="40"/>
      <c r="N153" s="83"/>
      <c r="O153" s="72"/>
      <c r="P153" s="38" t="s">
        <v>40</v>
      </c>
      <c r="Q153" s="38">
        <f>COUNTIF(Q$12:Q$148, "B.301")</f>
        <v>26</v>
      </c>
    </row>
    <row r="154" spans="1:18" s="34" customFormat="1" x14ac:dyDescent="0.25">
      <c r="B154" s="106"/>
      <c r="C154" s="58"/>
      <c r="D154" s="58"/>
      <c r="E154" s="41"/>
      <c r="F154" s="55"/>
      <c r="G154" s="55"/>
      <c r="H154" s="44"/>
      <c r="I154" s="40"/>
      <c r="J154" s="40"/>
      <c r="K154" s="43"/>
      <c r="L154" s="40"/>
      <c r="M154" s="40"/>
      <c r="N154" s="83"/>
      <c r="O154" s="72"/>
      <c r="P154" s="38" t="s">
        <v>39</v>
      </c>
      <c r="Q154" s="38">
        <f>COUNTIF(Q$12:Q$148, "B.302")</f>
        <v>26</v>
      </c>
    </row>
    <row r="155" spans="1:18" s="34" customFormat="1" x14ac:dyDescent="0.25">
      <c r="B155" s="106"/>
      <c r="C155" s="58"/>
      <c r="D155" s="58"/>
      <c r="E155" s="41"/>
      <c r="F155" s="55"/>
      <c r="G155" s="55"/>
      <c r="H155" s="44"/>
      <c r="I155" s="40"/>
      <c r="J155" s="40"/>
      <c r="K155" s="43"/>
      <c r="L155" s="40"/>
      <c r="M155" s="40"/>
      <c r="N155" s="83"/>
      <c r="O155" s="72"/>
      <c r="P155" s="38" t="s">
        <v>45</v>
      </c>
      <c r="Q155" s="38">
        <f>COUNTIF(Q$12:Q$148, "B.401")</f>
        <v>0</v>
      </c>
    </row>
    <row r="156" spans="1:18" s="34" customFormat="1" x14ac:dyDescent="0.25">
      <c r="B156" s="106"/>
      <c r="C156" s="58"/>
      <c r="D156" s="58"/>
      <c r="E156" s="41"/>
      <c r="F156" s="55"/>
      <c r="G156" s="55"/>
      <c r="H156" s="44"/>
      <c r="I156" s="40"/>
      <c r="J156" s="40"/>
      <c r="K156" s="43"/>
      <c r="L156" s="40"/>
      <c r="M156" s="40"/>
      <c r="N156" s="83"/>
      <c r="O156" s="72"/>
      <c r="P156" s="38" t="s">
        <v>42</v>
      </c>
      <c r="Q156" s="38">
        <f>COUNTIF(Q$12:Q$148, "B.402")</f>
        <v>0</v>
      </c>
    </row>
    <row r="157" spans="1:18" s="34" customFormat="1" x14ac:dyDescent="0.25">
      <c r="B157" s="106"/>
      <c r="C157" s="58"/>
      <c r="D157" s="58"/>
      <c r="E157" s="41"/>
      <c r="F157" s="55"/>
      <c r="G157" s="55"/>
      <c r="H157" s="44"/>
      <c r="I157" s="40"/>
      <c r="J157" s="40"/>
      <c r="K157" s="43"/>
      <c r="L157" s="40"/>
      <c r="M157" s="40"/>
      <c r="N157" s="83"/>
      <c r="O157" s="72"/>
      <c r="P157" s="38" t="s">
        <v>46</v>
      </c>
      <c r="Q157" s="38">
        <f>COUNTIF(Q$12:Q$148, "B.403")</f>
        <v>33</v>
      </c>
    </row>
    <row r="158" spans="1:18" s="34" customFormat="1" x14ac:dyDescent="0.25">
      <c r="B158" s="106"/>
      <c r="C158" s="58"/>
      <c r="D158" s="58"/>
      <c r="E158" s="41"/>
      <c r="F158" s="55"/>
      <c r="G158" s="55"/>
      <c r="H158" s="44"/>
      <c r="I158" s="40"/>
      <c r="J158" s="40"/>
      <c r="K158" s="43"/>
      <c r="L158" s="40"/>
      <c r="M158" s="40"/>
      <c r="N158" s="83"/>
      <c r="O158" s="72"/>
      <c r="P158" s="38" t="s">
        <v>171</v>
      </c>
      <c r="Q158" s="38">
        <f>COUNTIF(Q$12:Q$148, "C.201")</f>
        <v>0</v>
      </c>
    </row>
    <row r="159" spans="1:18" s="34" customFormat="1" x14ac:dyDescent="0.25">
      <c r="B159" s="106"/>
      <c r="C159" s="58"/>
      <c r="D159" s="58"/>
      <c r="E159" s="41"/>
      <c r="F159" s="55"/>
      <c r="G159" s="55"/>
      <c r="H159" s="44"/>
      <c r="I159" s="40"/>
      <c r="J159" s="40"/>
      <c r="K159" s="43"/>
      <c r="L159" s="40"/>
      <c r="M159" s="40"/>
      <c r="N159" s="83"/>
      <c r="O159" s="73"/>
      <c r="P159" s="45" t="s">
        <v>47</v>
      </c>
      <c r="Q159" s="35">
        <f>SUM(Q151:Q158)</f>
        <v>137</v>
      </c>
    </row>
  </sheetData>
  <sortState ref="A12:U185">
    <sortCondition ref="O12:O185"/>
    <sortCondition ref="D12:D185"/>
    <sortCondition ref="C12:C185"/>
  </sortState>
  <mergeCells count="12">
    <mergeCell ref="A150:D150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8"/>
  <sheetViews>
    <sheetView tabSelected="1" zoomScale="70" zoomScaleNormal="70" workbookViewId="0">
      <pane ySplit="11" topLeftCell="A141" activePane="bottomLeft" state="frozen"/>
      <selection pane="bottomLeft" activeCell="K151" sqref="K151"/>
    </sheetView>
  </sheetViews>
  <sheetFormatPr defaultColWidth="9.140625" defaultRowHeight="15.75" x14ac:dyDescent="0.25"/>
  <cols>
    <col min="1" max="1" width="7.5703125" style="34" customWidth="1"/>
    <col min="2" max="2" width="7.28515625" style="106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5.85546875" style="2" customWidth="1"/>
    <col min="19" max="16384" width="9.140625" style="2"/>
  </cols>
  <sheetData>
    <row r="1" spans="1:18" x14ac:dyDescent="0.25">
      <c r="A1" s="142" t="s">
        <v>296</v>
      </c>
      <c r="B1" s="142"/>
      <c r="C1" s="142"/>
      <c r="D1" s="142"/>
      <c r="E1" s="142"/>
      <c r="F1" s="143"/>
      <c r="G1" s="143"/>
      <c r="H1" s="143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3" customFormat="1" x14ac:dyDescent="0.25">
      <c r="A2" s="144" t="s">
        <v>0</v>
      </c>
      <c r="B2" s="144"/>
      <c r="C2" s="144"/>
      <c r="D2" s="144"/>
      <c r="E2" s="144"/>
      <c r="F2" s="145"/>
      <c r="G2" s="145"/>
      <c r="H2" s="145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s="3" customFormat="1" x14ac:dyDescent="0.25">
      <c r="A3" s="138" t="s">
        <v>1</v>
      </c>
      <c r="B3" s="138"/>
      <c r="C3" s="138"/>
      <c r="D3" s="146" t="s">
        <v>2</v>
      </c>
      <c r="E3" s="146"/>
      <c r="F3" s="147"/>
      <c r="G3" s="147"/>
      <c r="H3" s="147"/>
      <c r="I3" s="146"/>
      <c r="J3" s="146"/>
      <c r="K3" s="4"/>
      <c r="L3" s="5"/>
      <c r="M3" s="5"/>
      <c r="N3" s="79"/>
      <c r="O3" s="18"/>
      <c r="P3" s="6"/>
      <c r="Q3" s="6"/>
    </row>
    <row r="4" spans="1:18" s="3" customFormat="1" x14ac:dyDescent="0.25">
      <c r="A4" s="138" t="s">
        <v>3</v>
      </c>
      <c r="B4" s="138"/>
      <c r="C4" s="138"/>
      <c r="D4" s="56" t="s">
        <v>4</v>
      </c>
      <c r="E4" s="7"/>
      <c r="F4" s="46"/>
      <c r="G4" s="46"/>
      <c r="H4" s="113"/>
      <c r="I4" s="10"/>
      <c r="J4" s="10"/>
      <c r="K4" s="4"/>
      <c r="L4" s="5"/>
      <c r="M4" s="5"/>
      <c r="N4" s="79"/>
      <c r="O4" s="18"/>
      <c r="P4" s="6"/>
      <c r="Q4" s="6"/>
    </row>
    <row r="5" spans="1:18" s="3" customFormat="1" x14ac:dyDescent="0.25">
      <c r="A5" s="138" t="s">
        <v>5</v>
      </c>
      <c r="B5" s="138"/>
      <c r="C5" s="138"/>
      <c r="D5" s="56" t="s">
        <v>6</v>
      </c>
      <c r="E5" s="8"/>
      <c r="F5" s="47"/>
      <c r="G5" s="47"/>
      <c r="H5" s="112"/>
      <c r="I5" s="10"/>
      <c r="J5" s="10"/>
      <c r="K5" s="9"/>
      <c r="L5" s="10"/>
      <c r="M5" s="10"/>
      <c r="N5" s="80"/>
      <c r="O5" s="18"/>
      <c r="P5" s="6"/>
      <c r="Q5" s="6"/>
    </row>
    <row r="6" spans="1:18" s="3" customFormat="1" x14ac:dyDescent="0.25">
      <c r="A6" s="138" t="s">
        <v>7</v>
      </c>
      <c r="B6" s="138"/>
      <c r="C6" s="138"/>
      <c r="D6" s="139" t="s">
        <v>8</v>
      </c>
      <c r="E6" s="139"/>
      <c r="F6" s="140"/>
      <c r="G6" s="140"/>
      <c r="H6" s="140"/>
      <c r="I6" s="67"/>
      <c r="J6" s="67"/>
      <c r="K6" s="11"/>
      <c r="L6" s="12"/>
      <c r="M6" s="12"/>
      <c r="N6" s="80"/>
      <c r="O6" s="18"/>
      <c r="P6" s="6"/>
      <c r="Q6" s="6"/>
    </row>
    <row r="7" spans="1:18" s="3" customFormat="1" x14ac:dyDescent="0.25">
      <c r="A7" s="138" t="s">
        <v>9</v>
      </c>
      <c r="B7" s="138"/>
      <c r="C7" s="138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86</v>
      </c>
      <c r="P7" s="6"/>
      <c r="Q7" s="6"/>
    </row>
    <row r="8" spans="1:18" s="3" customFormat="1" x14ac:dyDescent="0.25">
      <c r="A8" s="141" t="s">
        <v>12</v>
      </c>
      <c r="B8" s="141"/>
      <c r="C8" s="141"/>
      <c r="D8" s="141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</row>
    <row r="9" spans="1:18" s="22" customFormat="1" ht="63" x14ac:dyDescent="0.25">
      <c r="A9" s="19" t="s">
        <v>108</v>
      </c>
      <c r="B9" s="103" t="s">
        <v>13</v>
      </c>
      <c r="C9" s="136" t="s">
        <v>14</v>
      </c>
      <c r="D9" s="137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85</v>
      </c>
      <c r="J9" s="59" t="s">
        <v>137</v>
      </c>
      <c r="K9" s="19" t="s">
        <v>19</v>
      </c>
      <c r="L9" s="1" t="s">
        <v>92</v>
      </c>
      <c r="M9" s="19" t="s">
        <v>112</v>
      </c>
      <c r="N9" s="81" t="s">
        <v>151</v>
      </c>
      <c r="O9" s="75" t="s">
        <v>87</v>
      </c>
      <c r="P9" s="75" t="s">
        <v>88</v>
      </c>
      <c r="Q9" s="78" t="s">
        <v>113</v>
      </c>
      <c r="R9" s="19" t="s">
        <v>20</v>
      </c>
    </row>
    <row r="10" spans="1:18" s="15" customFormat="1" x14ac:dyDescent="0.25">
      <c r="A10" s="23"/>
      <c r="B10" s="104"/>
      <c r="C10" s="89"/>
      <c r="D10" s="90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07" t="s">
        <v>22</v>
      </c>
      <c r="C11" s="91" t="s">
        <v>23</v>
      </c>
      <c r="D11" s="92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08" t="s">
        <v>29</v>
      </c>
      <c r="J11" s="108" t="s">
        <v>30</v>
      </c>
      <c r="K11" s="29" t="s">
        <v>31</v>
      </c>
      <c r="L11" s="111" t="s">
        <v>32</v>
      </c>
      <c r="M11" s="29" t="s">
        <v>33</v>
      </c>
      <c r="N11" s="29" t="s">
        <v>34</v>
      </c>
      <c r="O11" s="111" t="s">
        <v>35</v>
      </c>
      <c r="P11" s="111" t="s">
        <v>36</v>
      </c>
      <c r="Q11" s="111" t="s">
        <v>37</v>
      </c>
      <c r="R11" s="29" t="s">
        <v>38</v>
      </c>
    </row>
    <row r="12" spans="1:18" s="31" customFormat="1" x14ac:dyDescent="0.25">
      <c r="A12" s="30">
        <v>1</v>
      </c>
      <c r="B12" s="114">
        <v>261</v>
      </c>
      <c r="C12" s="98" t="s">
        <v>548</v>
      </c>
      <c r="D12" s="99" t="s">
        <v>117</v>
      </c>
      <c r="E12" s="60">
        <v>37120</v>
      </c>
      <c r="F12" s="65">
        <f t="shared" ref="F12:F66" si="0">DAY(E12)</f>
        <v>17</v>
      </c>
      <c r="G12" s="65">
        <f t="shared" ref="G12:G66" si="1">MONTH(E12)</f>
        <v>8</v>
      </c>
      <c r="H12" s="30">
        <f t="shared" ref="H12:H66" si="2">YEAR(E12)</f>
        <v>2001</v>
      </c>
      <c r="I12" s="109" t="s">
        <v>547</v>
      </c>
      <c r="J12" s="109" t="s">
        <v>920</v>
      </c>
      <c r="K12" s="117" t="s">
        <v>63</v>
      </c>
      <c r="L12" s="109" t="s">
        <v>105</v>
      </c>
      <c r="M12" s="117" t="s">
        <v>180</v>
      </c>
      <c r="N12" s="118">
        <v>45283</v>
      </c>
      <c r="O12" s="130" t="s">
        <v>295</v>
      </c>
      <c r="P12" s="129" t="s">
        <v>110</v>
      </c>
      <c r="Q12" s="130" t="s">
        <v>44</v>
      </c>
      <c r="R12" s="60">
        <v>45283</v>
      </c>
    </row>
    <row r="13" spans="1:18" s="31" customFormat="1" x14ac:dyDescent="0.25">
      <c r="A13" s="30">
        <v>2</v>
      </c>
      <c r="B13" s="114">
        <v>211</v>
      </c>
      <c r="C13" s="98" t="s">
        <v>550</v>
      </c>
      <c r="D13" s="99" t="s">
        <v>117</v>
      </c>
      <c r="E13" s="60">
        <v>37933</v>
      </c>
      <c r="F13" s="65">
        <f t="shared" si="0"/>
        <v>8</v>
      </c>
      <c r="G13" s="65">
        <f t="shared" si="1"/>
        <v>11</v>
      </c>
      <c r="H13" s="30">
        <f t="shared" si="2"/>
        <v>2003</v>
      </c>
      <c r="I13" s="109" t="s">
        <v>549</v>
      </c>
      <c r="J13" s="109" t="s">
        <v>921</v>
      </c>
      <c r="K13" s="117" t="s">
        <v>57</v>
      </c>
      <c r="L13" s="109" t="s">
        <v>288</v>
      </c>
      <c r="M13" s="117" t="s">
        <v>276</v>
      </c>
      <c r="N13" s="118">
        <v>45283</v>
      </c>
      <c r="O13" s="130" t="s">
        <v>295</v>
      </c>
      <c r="P13" s="129" t="s">
        <v>110</v>
      </c>
      <c r="Q13" s="130" t="s">
        <v>44</v>
      </c>
      <c r="R13" s="60">
        <v>45283</v>
      </c>
    </row>
    <row r="14" spans="1:18" s="31" customFormat="1" x14ac:dyDescent="0.25">
      <c r="A14" s="30">
        <v>3</v>
      </c>
      <c r="B14" s="114">
        <v>229</v>
      </c>
      <c r="C14" s="98" t="s">
        <v>552</v>
      </c>
      <c r="D14" s="99" t="s">
        <v>117</v>
      </c>
      <c r="E14" s="60">
        <v>37117</v>
      </c>
      <c r="F14" s="65">
        <f t="shared" si="0"/>
        <v>14</v>
      </c>
      <c r="G14" s="65">
        <f t="shared" si="1"/>
        <v>8</v>
      </c>
      <c r="H14" s="30">
        <f t="shared" si="2"/>
        <v>2001</v>
      </c>
      <c r="I14" s="109" t="s">
        <v>551</v>
      </c>
      <c r="J14" s="109" t="s">
        <v>922</v>
      </c>
      <c r="K14" s="117" t="s">
        <v>152</v>
      </c>
      <c r="L14" s="109" t="s">
        <v>274</v>
      </c>
      <c r="M14" s="117" t="s">
        <v>186</v>
      </c>
      <c r="N14" s="118">
        <v>45283</v>
      </c>
      <c r="O14" s="130" t="s">
        <v>295</v>
      </c>
      <c r="P14" s="129" t="s">
        <v>110</v>
      </c>
      <c r="Q14" s="130" t="s">
        <v>44</v>
      </c>
      <c r="R14" s="60">
        <v>45283</v>
      </c>
    </row>
    <row r="15" spans="1:18" s="31" customFormat="1" x14ac:dyDescent="0.25">
      <c r="A15" s="30">
        <v>4</v>
      </c>
      <c r="B15" s="114">
        <v>162</v>
      </c>
      <c r="C15" s="98" t="s">
        <v>554</v>
      </c>
      <c r="D15" s="99" t="s">
        <v>50</v>
      </c>
      <c r="E15" s="60">
        <v>37486</v>
      </c>
      <c r="F15" s="65">
        <f t="shared" si="0"/>
        <v>18</v>
      </c>
      <c r="G15" s="65">
        <f t="shared" si="1"/>
        <v>8</v>
      </c>
      <c r="H15" s="30">
        <f t="shared" si="2"/>
        <v>2002</v>
      </c>
      <c r="I15" s="109" t="s">
        <v>553</v>
      </c>
      <c r="J15" s="109" t="s">
        <v>923</v>
      </c>
      <c r="K15" s="117" t="s">
        <v>71</v>
      </c>
      <c r="L15" s="109" t="s">
        <v>159</v>
      </c>
      <c r="M15" s="117" t="s">
        <v>181</v>
      </c>
      <c r="N15" s="118">
        <v>45283</v>
      </c>
      <c r="O15" s="130" t="s">
        <v>295</v>
      </c>
      <c r="P15" s="129" t="s">
        <v>110</v>
      </c>
      <c r="Q15" s="130" t="s">
        <v>44</v>
      </c>
      <c r="R15" s="60">
        <v>45283</v>
      </c>
    </row>
    <row r="16" spans="1:18" s="31" customFormat="1" x14ac:dyDescent="0.25">
      <c r="A16" s="30">
        <v>5</v>
      </c>
      <c r="B16" s="114">
        <v>141</v>
      </c>
      <c r="C16" s="98" t="s">
        <v>556</v>
      </c>
      <c r="D16" s="99" t="s">
        <v>50</v>
      </c>
      <c r="E16" s="60">
        <v>37310</v>
      </c>
      <c r="F16" s="65">
        <f t="shared" si="0"/>
        <v>23</v>
      </c>
      <c r="G16" s="65">
        <f t="shared" si="1"/>
        <v>2</v>
      </c>
      <c r="H16" s="30">
        <f t="shared" si="2"/>
        <v>2002</v>
      </c>
      <c r="I16" s="109" t="s">
        <v>555</v>
      </c>
      <c r="J16" s="109" t="s">
        <v>924</v>
      </c>
      <c r="K16" s="117" t="s">
        <v>71</v>
      </c>
      <c r="L16" s="109" t="s">
        <v>159</v>
      </c>
      <c r="M16" s="117" t="s">
        <v>181</v>
      </c>
      <c r="N16" s="118">
        <v>45283</v>
      </c>
      <c r="O16" s="130" t="s">
        <v>295</v>
      </c>
      <c r="P16" s="129" t="s">
        <v>110</v>
      </c>
      <c r="Q16" s="130" t="s">
        <v>44</v>
      </c>
      <c r="R16" s="60">
        <v>45283</v>
      </c>
    </row>
    <row r="17" spans="1:18" s="31" customFormat="1" x14ac:dyDescent="0.25">
      <c r="A17" s="30">
        <v>6</v>
      </c>
      <c r="B17" s="114">
        <v>262</v>
      </c>
      <c r="C17" s="98" t="s">
        <v>558</v>
      </c>
      <c r="D17" s="99" t="s">
        <v>50</v>
      </c>
      <c r="E17" s="60">
        <v>36893</v>
      </c>
      <c r="F17" s="65">
        <f t="shared" si="0"/>
        <v>2</v>
      </c>
      <c r="G17" s="65">
        <f t="shared" si="1"/>
        <v>1</v>
      </c>
      <c r="H17" s="30">
        <f t="shared" si="2"/>
        <v>2001</v>
      </c>
      <c r="I17" s="109" t="s">
        <v>557</v>
      </c>
      <c r="J17" s="109" t="s">
        <v>925</v>
      </c>
      <c r="K17" s="117" t="s">
        <v>57</v>
      </c>
      <c r="L17" s="109" t="s">
        <v>102</v>
      </c>
      <c r="M17" s="117" t="s">
        <v>180</v>
      </c>
      <c r="N17" s="118">
        <v>45283</v>
      </c>
      <c r="O17" s="130" t="s">
        <v>295</v>
      </c>
      <c r="P17" s="129" t="s">
        <v>110</v>
      </c>
      <c r="Q17" s="130" t="s">
        <v>44</v>
      </c>
      <c r="R17" s="60">
        <v>45283</v>
      </c>
    </row>
    <row r="18" spans="1:18" s="102" customFormat="1" x14ac:dyDescent="0.25">
      <c r="A18" s="30">
        <v>7</v>
      </c>
      <c r="B18" s="114">
        <v>259</v>
      </c>
      <c r="C18" s="98" t="s">
        <v>560</v>
      </c>
      <c r="D18" s="99" t="s">
        <v>50</v>
      </c>
      <c r="E18" s="60">
        <v>37437</v>
      </c>
      <c r="F18" s="65">
        <f t="shared" si="0"/>
        <v>30</v>
      </c>
      <c r="G18" s="65">
        <f t="shared" si="1"/>
        <v>6</v>
      </c>
      <c r="H18" s="30">
        <f t="shared" si="2"/>
        <v>2002</v>
      </c>
      <c r="I18" s="109" t="s">
        <v>559</v>
      </c>
      <c r="J18" s="109" t="s">
        <v>926</v>
      </c>
      <c r="K18" s="117" t="s">
        <v>71</v>
      </c>
      <c r="L18" s="109" t="s">
        <v>159</v>
      </c>
      <c r="M18" s="117" t="s">
        <v>181</v>
      </c>
      <c r="N18" s="118">
        <v>45283</v>
      </c>
      <c r="O18" s="130" t="s">
        <v>295</v>
      </c>
      <c r="P18" s="129" t="s">
        <v>110</v>
      </c>
      <c r="Q18" s="130" t="s">
        <v>44</v>
      </c>
      <c r="R18" s="60">
        <v>45283</v>
      </c>
    </row>
    <row r="19" spans="1:18" s="31" customFormat="1" x14ac:dyDescent="0.25">
      <c r="A19" s="30">
        <v>8</v>
      </c>
      <c r="B19" s="114">
        <v>235</v>
      </c>
      <c r="C19" s="98" t="s">
        <v>562</v>
      </c>
      <c r="D19" s="99" t="s">
        <v>50</v>
      </c>
      <c r="E19" s="60">
        <v>37145</v>
      </c>
      <c r="F19" s="65">
        <f t="shared" si="0"/>
        <v>11</v>
      </c>
      <c r="G19" s="65">
        <f t="shared" si="1"/>
        <v>9</v>
      </c>
      <c r="H19" s="30">
        <f t="shared" si="2"/>
        <v>2001</v>
      </c>
      <c r="I19" s="109" t="s">
        <v>561</v>
      </c>
      <c r="J19" s="109" t="s">
        <v>927</v>
      </c>
      <c r="K19" s="117" t="s">
        <v>56</v>
      </c>
      <c r="L19" s="109" t="s">
        <v>101</v>
      </c>
      <c r="M19" s="117" t="s">
        <v>180</v>
      </c>
      <c r="N19" s="118">
        <v>45283</v>
      </c>
      <c r="O19" s="130" t="s">
        <v>295</v>
      </c>
      <c r="P19" s="129" t="s">
        <v>110</v>
      </c>
      <c r="Q19" s="130" t="s">
        <v>44</v>
      </c>
      <c r="R19" s="60">
        <v>45283</v>
      </c>
    </row>
    <row r="20" spans="1:18" s="31" customFormat="1" x14ac:dyDescent="0.25">
      <c r="A20" s="30">
        <v>9</v>
      </c>
      <c r="B20" s="114">
        <v>244</v>
      </c>
      <c r="C20" s="98" t="s">
        <v>143</v>
      </c>
      <c r="D20" s="99" t="s">
        <v>50</v>
      </c>
      <c r="E20" s="60">
        <v>36952</v>
      </c>
      <c r="F20" s="65">
        <f t="shared" si="0"/>
        <v>2</v>
      </c>
      <c r="G20" s="65">
        <f t="shared" si="1"/>
        <v>3</v>
      </c>
      <c r="H20" s="30">
        <f t="shared" si="2"/>
        <v>2001</v>
      </c>
      <c r="I20" s="109" t="s">
        <v>563</v>
      </c>
      <c r="J20" s="109" t="s">
        <v>928</v>
      </c>
      <c r="K20" s="117" t="s">
        <v>56</v>
      </c>
      <c r="L20" s="109" t="s">
        <v>101</v>
      </c>
      <c r="M20" s="117" t="s">
        <v>180</v>
      </c>
      <c r="N20" s="118">
        <v>45283</v>
      </c>
      <c r="O20" s="130" t="s">
        <v>295</v>
      </c>
      <c r="P20" s="129" t="s">
        <v>110</v>
      </c>
      <c r="Q20" s="130" t="s">
        <v>44</v>
      </c>
      <c r="R20" s="60">
        <v>45283</v>
      </c>
    </row>
    <row r="21" spans="1:18" s="31" customFormat="1" x14ac:dyDescent="0.25">
      <c r="A21" s="30">
        <v>10</v>
      </c>
      <c r="B21" s="114">
        <v>268</v>
      </c>
      <c r="C21" s="98" t="s">
        <v>245</v>
      </c>
      <c r="D21" s="99" t="s">
        <v>50</v>
      </c>
      <c r="E21" s="60">
        <v>37510</v>
      </c>
      <c r="F21" s="65">
        <f t="shared" si="0"/>
        <v>11</v>
      </c>
      <c r="G21" s="65">
        <f t="shared" si="1"/>
        <v>9</v>
      </c>
      <c r="H21" s="30">
        <f t="shared" si="2"/>
        <v>2002</v>
      </c>
      <c r="I21" s="109" t="s">
        <v>564</v>
      </c>
      <c r="J21" s="109" t="s">
        <v>929</v>
      </c>
      <c r="K21" s="117" t="s">
        <v>51</v>
      </c>
      <c r="L21" s="109" t="s">
        <v>121</v>
      </c>
      <c r="M21" s="117" t="s">
        <v>181</v>
      </c>
      <c r="N21" s="118">
        <v>45283</v>
      </c>
      <c r="O21" s="130" t="s">
        <v>295</v>
      </c>
      <c r="P21" s="129" t="s">
        <v>110</v>
      </c>
      <c r="Q21" s="130" t="s">
        <v>44</v>
      </c>
      <c r="R21" s="60">
        <v>45283</v>
      </c>
    </row>
    <row r="22" spans="1:18" s="31" customFormat="1" x14ac:dyDescent="0.25">
      <c r="A22" s="30">
        <v>11</v>
      </c>
      <c r="B22" s="114">
        <v>183</v>
      </c>
      <c r="C22" s="98" t="s">
        <v>566</v>
      </c>
      <c r="D22" s="99" t="s">
        <v>50</v>
      </c>
      <c r="E22" s="60">
        <v>37461</v>
      </c>
      <c r="F22" s="65">
        <f t="shared" si="0"/>
        <v>24</v>
      </c>
      <c r="G22" s="65">
        <f t="shared" si="1"/>
        <v>7</v>
      </c>
      <c r="H22" s="30">
        <f t="shared" si="2"/>
        <v>2002</v>
      </c>
      <c r="I22" s="109" t="s">
        <v>565</v>
      </c>
      <c r="J22" s="109" t="s">
        <v>930</v>
      </c>
      <c r="K22" s="117" t="s">
        <v>57</v>
      </c>
      <c r="L22" s="109" t="s">
        <v>139</v>
      </c>
      <c r="M22" s="117" t="s">
        <v>181</v>
      </c>
      <c r="N22" s="118">
        <v>45283</v>
      </c>
      <c r="O22" s="130" t="s">
        <v>295</v>
      </c>
      <c r="P22" s="129" t="s">
        <v>110</v>
      </c>
      <c r="Q22" s="130" t="s">
        <v>44</v>
      </c>
      <c r="R22" s="60">
        <v>45283</v>
      </c>
    </row>
    <row r="23" spans="1:18" s="31" customFormat="1" x14ac:dyDescent="0.25">
      <c r="A23" s="30">
        <v>12</v>
      </c>
      <c r="B23" s="114">
        <v>163</v>
      </c>
      <c r="C23" s="98" t="s">
        <v>568</v>
      </c>
      <c r="D23" s="99" t="s">
        <v>50</v>
      </c>
      <c r="E23" s="60">
        <v>37532</v>
      </c>
      <c r="F23" s="65">
        <f t="shared" si="0"/>
        <v>3</v>
      </c>
      <c r="G23" s="65">
        <f t="shared" si="1"/>
        <v>10</v>
      </c>
      <c r="H23" s="30">
        <f t="shared" si="2"/>
        <v>2002</v>
      </c>
      <c r="I23" s="109" t="s">
        <v>567</v>
      </c>
      <c r="J23" s="109" t="s">
        <v>931</v>
      </c>
      <c r="K23" s="117" t="s">
        <v>71</v>
      </c>
      <c r="L23" s="109" t="s">
        <v>159</v>
      </c>
      <c r="M23" s="117" t="s">
        <v>181</v>
      </c>
      <c r="N23" s="118">
        <v>45283</v>
      </c>
      <c r="O23" s="130" t="s">
        <v>295</v>
      </c>
      <c r="P23" s="129" t="s">
        <v>110</v>
      </c>
      <c r="Q23" s="130" t="s">
        <v>44</v>
      </c>
      <c r="R23" s="60">
        <v>45283</v>
      </c>
    </row>
    <row r="24" spans="1:18" s="31" customFormat="1" x14ac:dyDescent="0.25">
      <c r="A24" s="30">
        <v>13</v>
      </c>
      <c r="B24" s="114">
        <v>217</v>
      </c>
      <c r="C24" s="98" t="s">
        <v>570</v>
      </c>
      <c r="D24" s="99" t="s">
        <v>50</v>
      </c>
      <c r="E24" s="60">
        <v>37405</v>
      </c>
      <c r="F24" s="65">
        <f t="shared" si="0"/>
        <v>29</v>
      </c>
      <c r="G24" s="65">
        <f t="shared" si="1"/>
        <v>5</v>
      </c>
      <c r="H24" s="30">
        <f t="shared" si="2"/>
        <v>2002</v>
      </c>
      <c r="I24" s="109" t="s">
        <v>569</v>
      </c>
      <c r="J24" s="109" t="s">
        <v>932</v>
      </c>
      <c r="K24" s="117" t="s">
        <v>61</v>
      </c>
      <c r="L24" s="109" t="s">
        <v>272</v>
      </c>
      <c r="M24" s="117" t="s">
        <v>181</v>
      </c>
      <c r="N24" s="118">
        <v>45283</v>
      </c>
      <c r="O24" s="130" t="s">
        <v>295</v>
      </c>
      <c r="P24" s="129" t="s">
        <v>110</v>
      </c>
      <c r="Q24" s="130" t="s">
        <v>44</v>
      </c>
      <c r="R24" s="60">
        <v>45283</v>
      </c>
    </row>
    <row r="25" spans="1:18" s="31" customFormat="1" x14ac:dyDescent="0.25">
      <c r="A25" s="30">
        <v>14</v>
      </c>
      <c r="B25" s="114">
        <v>150</v>
      </c>
      <c r="C25" s="98" t="s">
        <v>572</v>
      </c>
      <c r="D25" s="99" t="s">
        <v>165</v>
      </c>
      <c r="E25" s="60">
        <v>37465</v>
      </c>
      <c r="F25" s="65">
        <f t="shared" si="0"/>
        <v>28</v>
      </c>
      <c r="G25" s="65">
        <f t="shared" si="1"/>
        <v>7</v>
      </c>
      <c r="H25" s="30">
        <f t="shared" si="2"/>
        <v>2002</v>
      </c>
      <c r="I25" s="109" t="s">
        <v>571</v>
      </c>
      <c r="J25" s="109" t="s">
        <v>933</v>
      </c>
      <c r="K25" s="117" t="s">
        <v>57</v>
      </c>
      <c r="L25" s="109" t="s">
        <v>139</v>
      </c>
      <c r="M25" s="117" t="s">
        <v>181</v>
      </c>
      <c r="N25" s="118">
        <v>45283</v>
      </c>
      <c r="O25" s="130" t="s">
        <v>295</v>
      </c>
      <c r="P25" s="129" t="s">
        <v>110</v>
      </c>
      <c r="Q25" s="130" t="s">
        <v>44</v>
      </c>
      <c r="R25" s="60">
        <v>45283</v>
      </c>
    </row>
    <row r="26" spans="1:18" s="31" customFormat="1" x14ac:dyDescent="0.25">
      <c r="A26" s="30">
        <v>15</v>
      </c>
      <c r="B26" s="114">
        <v>236</v>
      </c>
      <c r="C26" s="98" t="s">
        <v>158</v>
      </c>
      <c r="D26" s="99" t="s">
        <v>189</v>
      </c>
      <c r="E26" s="60">
        <v>37469</v>
      </c>
      <c r="F26" s="65">
        <f t="shared" si="0"/>
        <v>1</v>
      </c>
      <c r="G26" s="65">
        <f t="shared" si="1"/>
        <v>8</v>
      </c>
      <c r="H26" s="30">
        <f t="shared" si="2"/>
        <v>2002</v>
      </c>
      <c r="I26" s="109" t="s">
        <v>573</v>
      </c>
      <c r="J26" s="109" t="s">
        <v>934</v>
      </c>
      <c r="K26" s="117" t="s">
        <v>66</v>
      </c>
      <c r="L26" s="109" t="s">
        <v>135</v>
      </c>
      <c r="M26" s="117" t="s">
        <v>181</v>
      </c>
      <c r="N26" s="118">
        <v>45283</v>
      </c>
      <c r="O26" s="130" t="s">
        <v>295</v>
      </c>
      <c r="P26" s="129" t="s">
        <v>110</v>
      </c>
      <c r="Q26" s="130" t="s">
        <v>44</v>
      </c>
      <c r="R26" s="60">
        <v>45283</v>
      </c>
    </row>
    <row r="27" spans="1:18" s="31" customFormat="1" x14ac:dyDescent="0.25">
      <c r="A27" s="30">
        <v>16</v>
      </c>
      <c r="B27" s="114">
        <v>237</v>
      </c>
      <c r="C27" s="98" t="s">
        <v>575</v>
      </c>
      <c r="D27" s="99" t="s">
        <v>189</v>
      </c>
      <c r="E27" s="60">
        <v>36001</v>
      </c>
      <c r="F27" s="65">
        <f t="shared" si="0"/>
        <v>25</v>
      </c>
      <c r="G27" s="65">
        <f t="shared" si="1"/>
        <v>7</v>
      </c>
      <c r="H27" s="30">
        <f t="shared" si="2"/>
        <v>1998</v>
      </c>
      <c r="I27" s="109" t="s">
        <v>574</v>
      </c>
      <c r="J27" s="109" t="s">
        <v>935</v>
      </c>
      <c r="K27" s="117" t="s">
        <v>152</v>
      </c>
      <c r="L27" s="109" t="s">
        <v>936</v>
      </c>
      <c r="M27" s="117" t="s">
        <v>937</v>
      </c>
      <c r="N27" s="118">
        <v>45283</v>
      </c>
      <c r="O27" s="130" t="s">
        <v>295</v>
      </c>
      <c r="P27" s="129" t="s">
        <v>110</v>
      </c>
      <c r="Q27" s="130" t="s">
        <v>44</v>
      </c>
      <c r="R27" s="60">
        <v>45283</v>
      </c>
    </row>
    <row r="28" spans="1:18" s="31" customFormat="1" x14ac:dyDescent="0.25">
      <c r="A28" s="30">
        <v>17</v>
      </c>
      <c r="B28" s="114">
        <v>180</v>
      </c>
      <c r="C28" s="98" t="s">
        <v>577</v>
      </c>
      <c r="D28" s="99" t="s">
        <v>207</v>
      </c>
      <c r="E28" s="60">
        <v>37626</v>
      </c>
      <c r="F28" s="65">
        <f t="shared" si="0"/>
        <v>5</v>
      </c>
      <c r="G28" s="65">
        <f t="shared" si="1"/>
        <v>1</v>
      </c>
      <c r="H28" s="30">
        <f t="shared" si="2"/>
        <v>2003</v>
      </c>
      <c r="I28" s="109" t="s">
        <v>576</v>
      </c>
      <c r="J28" s="109" t="s">
        <v>938</v>
      </c>
      <c r="K28" s="117" t="s">
        <v>63</v>
      </c>
      <c r="L28" s="109" t="s">
        <v>939</v>
      </c>
      <c r="M28" s="117" t="s">
        <v>276</v>
      </c>
      <c r="N28" s="118">
        <v>45283</v>
      </c>
      <c r="O28" s="130" t="s">
        <v>295</v>
      </c>
      <c r="P28" s="129" t="s">
        <v>110</v>
      </c>
      <c r="Q28" s="130" t="s">
        <v>44</v>
      </c>
      <c r="R28" s="60">
        <v>45283</v>
      </c>
    </row>
    <row r="29" spans="1:18" s="31" customFormat="1" x14ac:dyDescent="0.25">
      <c r="A29" s="30">
        <v>18</v>
      </c>
      <c r="B29" s="114">
        <v>190</v>
      </c>
      <c r="C29" s="98" t="s">
        <v>579</v>
      </c>
      <c r="D29" s="99" t="s">
        <v>118</v>
      </c>
      <c r="E29" s="60">
        <v>37382</v>
      </c>
      <c r="F29" s="65">
        <f t="shared" si="0"/>
        <v>6</v>
      </c>
      <c r="G29" s="65">
        <f t="shared" si="1"/>
        <v>5</v>
      </c>
      <c r="H29" s="30">
        <f t="shared" si="2"/>
        <v>2002</v>
      </c>
      <c r="I29" s="109" t="s">
        <v>578</v>
      </c>
      <c r="J29" s="109" t="s">
        <v>940</v>
      </c>
      <c r="K29" s="117" t="s">
        <v>71</v>
      </c>
      <c r="L29" s="109" t="s">
        <v>159</v>
      </c>
      <c r="M29" s="117" t="s">
        <v>181</v>
      </c>
      <c r="N29" s="118">
        <v>45283</v>
      </c>
      <c r="O29" s="130" t="s">
        <v>295</v>
      </c>
      <c r="P29" s="129" t="s">
        <v>110</v>
      </c>
      <c r="Q29" s="130" t="s">
        <v>44</v>
      </c>
      <c r="R29" s="60">
        <v>45283</v>
      </c>
    </row>
    <row r="30" spans="1:18" s="31" customFormat="1" x14ac:dyDescent="0.25">
      <c r="A30" s="30">
        <v>19</v>
      </c>
      <c r="B30" s="114">
        <v>172</v>
      </c>
      <c r="C30" s="98" t="s">
        <v>581</v>
      </c>
      <c r="D30" s="99" t="s">
        <v>118</v>
      </c>
      <c r="E30" s="60">
        <v>37587</v>
      </c>
      <c r="F30" s="65">
        <f t="shared" si="0"/>
        <v>27</v>
      </c>
      <c r="G30" s="65">
        <f t="shared" si="1"/>
        <v>11</v>
      </c>
      <c r="H30" s="30">
        <f t="shared" si="2"/>
        <v>2002</v>
      </c>
      <c r="I30" s="109" t="s">
        <v>580</v>
      </c>
      <c r="J30" s="109" t="s">
        <v>941</v>
      </c>
      <c r="K30" s="117" t="s">
        <v>61</v>
      </c>
      <c r="L30" s="109" t="s">
        <v>272</v>
      </c>
      <c r="M30" s="117" t="s">
        <v>181</v>
      </c>
      <c r="N30" s="118">
        <v>45283</v>
      </c>
      <c r="O30" s="130" t="s">
        <v>295</v>
      </c>
      <c r="P30" s="129" t="s">
        <v>110</v>
      </c>
      <c r="Q30" s="130" t="s">
        <v>44</v>
      </c>
      <c r="R30" s="60">
        <v>45283</v>
      </c>
    </row>
    <row r="31" spans="1:18" s="31" customFormat="1" x14ac:dyDescent="0.25">
      <c r="A31" s="30">
        <v>20</v>
      </c>
      <c r="B31" s="114">
        <v>200</v>
      </c>
      <c r="C31" s="98" t="s">
        <v>583</v>
      </c>
      <c r="D31" s="99" t="s">
        <v>584</v>
      </c>
      <c r="E31" s="60">
        <v>37307</v>
      </c>
      <c r="F31" s="65">
        <f t="shared" si="0"/>
        <v>20</v>
      </c>
      <c r="G31" s="65">
        <f t="shared" si="1"/>
        <v>2</v>
      </c>
      <c r="H31" s="30">
        <f t="shared" si="2"/>
        <v>2002</v>
      </c>
      <c r="I31" s="109" t="s">
        <v>582</v>
      </c>
      <c r="J31" s="109" t="s">
        <v>942</v>
      </c>
      <c r="K31" s="117" t="s">
        <v>57</v>
      </c>
      <c r="L31" s="109" t="s">
        <v>139</v>
      </c>
      <c r="M31" s="117" t="s">
        <v>181</v>
      </c>
      <c r="N31" s="118">
        <v>45283</v>
      </c>
      <c r="O31" s="130" t="s">
        <v>295</v>
      </c>
      <c r="P31" s="129" t="s">
        <v>110</v>
      </c>
      <c r="Q31" s="130" t="s">
        <v>44</v>
      </c>
      <c r="R31" s="60">
        <v>45283</v>
      </c>
    </row>
    <row r="32" spans="1:18" s="31" customFormat="1" x14ac:dyDescent="0.25">
      <c r="A32" s="30">
        <v>21</v>
      </c>
      <c r="B32" s="114">
        <v>204</v>
      </c>
      <c r="C32" s="98" t="s">
        <v>586</v>
      </c>
      <c r="D32" s="99" t="s">
        <v>587</v>
      </c>
      <c r="E32" s="60">
        <v>37438</v>
      </c>
      <c r="F32" s="65">
        <f t="shared" si="0"/>
        <v>1</v>
      </c>
      <c r="G32" s="65">
        <f t="shared" si="1"/>
        <v>7</v>
      </c>
      <c r="H32" s="30">
        <f t="shared" si="2"/>
        <v>2002</v>
      </c>
      <c r="I32" s="109" t="s">
        <v>585</v>
      </c>
      <c r="J32" s="109" t="s">
        <v>943</v>
      </c>
      <c r="K32" s="117" t="s">
        <v>51</v>
      </c>
      <c r="L32" s="109" t="s">
        <v>121</v>
      </c>
      <c r="M32" s="117" t="s">
        <v>181</v>
      </c>
      <c r="N32" s="118">
        <v>45283</v>
      </c>
      <c r="O32" s="130" t="s">
        <v>295</v>
      </c>
      <c r="P32" s="129" t="s">
        <v>110</v>
      </c>
      <c r="Q32" s="130" t="s">
        <v>44</v>
      </c>
      <c r="R32" s="60">
        <v>45283</v>
      </c>
    </row>
    <row r="33" spans="1:18" s="31" customFormat="1" x14ac:dyDescent="0.25">
      <c r="A33" s="30">
        <v>22</v>
      </c>
      <c r="B33" s="114">
        <v>207</v>
      </c>
      <c r="C33" s="98" t="s">
        <v>91</v>
      </c>
      <c r="D33" s="99" t="s">
        <v>589</v>
      </c>
      <c r="E33" s="60">
        <v>37482</v>
      </c>
      <c r="F33" s="65">
        <f t="shared" si="0"/>
        <v>14</v>
      </c>
      <c r="G33" s="65">
        <f t="shared" si="1"/>
        <v>8</v>
      </c>
      <c r="H33" s="30">
        <f t="shared" si="2"/>
        <v>2002</v>
      </c>
      <c r="I33" s="109" t="s">
        <v>588</v>
      </c>
      <c r="J33" s="109" t="s">
        <v>944</v>
      </c>
      <c r="K33" s="117" t="s">
        <v>57</v>
      </c>
      <c r="L33" s="109" t="s">
        <v>139</v>
      </c>
      <c r="M33" s="117" t="s">
        <v>181</v>
      </c>
      <c r="N33" s="118">
        <v>45283</v>
      </c>
      <c r="O33" s="130" t="s">
        <v>295</v>
      </c>
      <c r="P33" s="129" t="s">
        <v>110</v>
      </c>
      <c r="Q33" s="130" t="s">
        <v>44</v>
      </c>
      <c r="R33" s="60">
        <v>45283</v>
      </c>
    </row>
    <row r="34" spans="1:18" s="31" customFormat="1" x14ac:dyDescent="0.25">
      <c r="A34" s="30">
        <v>23</v>
      </c>
      <c r="B34" s="114">
        <v>232</v>
      </c>
      <c r="C34" s="98" t="s">
        <v>591</v>
      </c>
      <c r="D34" s="99" t="s">
        <v>211</v>
      </c>
      <c r="E34" s="60">
        <v>37127</v>
      </c>
      <c r="F34" s="65">
        <f t="shared" si="0"/>
        <v>24</v>
      </c>
      <c r="G34" s="65">
        <f t="shared" si="1"/>
        <v>8</v>
      </c>
      <c r="H34" s="30">
        <f t="shared" si="2"/>
        <v>2001</v>
      </c>
      <c r="I34" s="109" t="s">
        <v>590</v>
      </c>
      <c r="J34" s="109" t="s">
        <v>945</v>
      </c>
      <c r="K34" s="117" t="s">
        <v>152</v>
      </c>
      <c r="L34" s="109" t="s">
        <v>274</v>
      </c>
      <c r="M34" s="117" t="s">
        <v>186</v>
      </c>
      <c r="N34" s="118">
        <v>45283</v>
      </c>
      <c r="O34" s="130" t="s">
        <v>295</v>
      </c>
      <c r="P34" s="129" t="s">
        <v>110</v>
      </c>
      <c r="Q34" s="130" t="s">
        <v>44</v>
      </c>
      <c r="R34" s="60">
        <v>45283</v>
      </c>
    </row>
    <row r="35" spans="1:18" s="31" customFormat="1" x14ac:dyDescent="0.25">
      <c r="A35" s="30">
        <v>24</v>
      </c>
      <c r="B35" s="114">
        <v>138</v>
      </c>
      <c r="C35" s="98" t="s">
        <v>593</v>
      </c>
      <c r="D35" s="99" t="s">
        <v>147</v>
      </c>
      <c r="E35" s="60">
        <v>37355</v>
      </c>
      <c r="F35" s="65">
        <f t="shared" si="0"/>
        <v>9</v>
      </c>
      <c r="G35" s="65">
        <f t="shared" si="1"/>
        <v>4</v>
      </c>
      <c r="H35" s="30">
        <f t="shared" si="2"/>
        <v>2002</v>
      </c>
      <c r="I35" s="109" t="s">
        <v>592</v>
      </c>
      <c r="J35" s="109" t="s">
        <v>946</v>
      </c>
      <c r="K35" s="117" t="s">
        <v>71</v>
      </c>
      <c r="L35" s="109" t="s">
        <v>159</v>
      </c>
      <c r="M35" s="117" t="s">
        <v>181</v>
      </c>
      <c r="N35" s="118">
        <v>45283</v>
      </c>
      <c r="O35" s="130" t="s">
        <v>295</v>
      </c>
      <c r="P35" s="129" t="s">
        <v>110</v>
      </c>
      <c r="Q35" s="130" t="s">
        <v>44</v>
      </c>
      <c r="R35" s="60">
        <v>45283</v>
      </c>
    </row>
    <row r="36" spans="1:18" s="31" customFormat="1" x14ac:dyDescent="0.25">
      <c r="A36" s="30">
        <v>25</v>
      </c>
      <c r="B36" s="114">
        <v>197</v>
      </c>
      <c r="C36" s="98" t="s">
        <v>141</v>
      </c>
      <c r="D36" s="99" t="s">
        <v>172</v>
      </c>
      <c r="E36" s="60">
        <v>37276</v>
      </c>
      <c r="F36" s="65">
        <f t="shared" si="0"/>
        <v>20</v>
      </c>
      <c r="G36" s="65">
        <f t="shared" si="1"/>
        <v>1</v>
      </c>
      <c r="H36" s="30">
        <f t="shared" si="2"/>
        <v>2002</v>
      </c>
      <c r="I36" s="109" t="s">
        <v>594</v>
      </c>
      <c r="J36" s="109" t="s">
        <v>947</v>
      </c>
      <c r="K36" s="117" t="s">
        <v>63</v>
      </c>
      <c r="L36" s="109" t="s">
        <v>810</v>
      </c>
      <c r="M36" s="117" t="s">
        <v>181</v>
      </c>
      <c r="N36" s="118">
        <v>45283</v>
      </c>
      <c r="O36" s="130" t="s">
        <v>295</v>
      </c>
      <c r="P36" s="129" t="s">
        <v>110</v>
      </c>
      <c r="Q36" s="130" t="s">
        <v>44</v>
      </c>
      <c r="R36" s="60">
        <v>45283</v>
      </c>
    </row>
    <row r="37" spans="1:18" s="31" customFormat="1" x14ac:dyDescent="0.25">
      <c r="A37" s="30">
        <v>26</v>
      </c>
      <c r="B37" s="114">
        <v>230</v>
      </c>
      <c r="C37" s="98" t="s">
        <v>596</v>
      </c>
      <c r="D37" s="99" t="s">
        <v>138</v>
      </c>
      <c r="E37" s="60">
        <v>37441</v>
      </c>
      <c r="F37" s="65">
        <f t="shared" si="0"/>
        <v>4</v>
      </c>
      <c r="G37" s="65">
        <f t="shared" si="1"/>
        <v>7</v>
      </c>
      <c r="H37" s="30">
        <f t="shared" si="2"/>
        <v>2002</v>
      </c>
      <c r="I37" s="109" t="s">
        <v>595</v>
      </c>
      <c r="J37" s="109" t="s">
        <v>948</v>
      </c>
      <c r="K37" s="117" t="s">
        <v>57</v>
      </c>
      <c r="L37" s="109" t="s">
        <v>139</v>
      </c>
      <c r="M37" s="117" t="s">
        <v>181</v>
      </c>
      <c r="N37" s="118">
        <v>45283</v>
      </c>
      <c r="O37" s="130" t="s">
        <v>295</v>
      </c>
      <c r="P37" s="129" t="s">
        <v>110</v>
      </c>
      <c r="Q37" s="130" t="s">
        <v>44</v>
      </c>
      <c r="R37" s="60">
        <v>45283</v>
      </c>
    </row>
    <row r="38" spans="1:18" s="31" customFormat="1" x14ac:dyDescent="0.25">
      <c r="A38" s="30">
        <v>27</v>
      </c>
      <c r="B38" s="114">
        <v>140</v>
      </c>
      <c r="C38" s="98" t="s">
        <v>598</v>
      </c>
      <c r="D38" s="99" t="s">
        <v>599</v>
      </c>
      <c r="E38" s="60">
        <v>37405</v>
      </c>
      <c r="F38" s="65">
        <f t="shared" si="0"/>
        <v>29</v>
      </c>
      <c r="G38" s="65">
        <f t="shared" si="1"/>
        <v>5</v>
      </c>
      <c r="H38" s="30">
        <f t="shared" si="2"/>
        <v>2002</v>
      </c>
      <c r="I38" s="109" t="s">
        <v>597</v>
      </c>
      <c r="J38" s="109" t="s">
        <v>949</v>
      </c>
      <c r="K38" s="117" t="s">
        <v>57</v>
      </c>
      <c r="L38" s="109" t="s">
        <v>139</v>
      </c>
      <c r="M38" s="117" t="s">
        <v>181</v>
      </c>
      <c r="N38" s="118">
        <v>45283</v>
      </c>
      <c r="O38" s="130" t="s">
        <v>295</v>
      </c>
      <c r="P38" s="129" t="s">
        <v>110</v>
      </c>
      <c r="Q38" s="131" t="s">
        <v>41</v>
      </c>
      <c r="R38" s="60">
        <v>45283</v>
      </c>
    </row>
    <row r="39" spans="1:18" s="31" customFormat="1" x14ac:dyDescent="0.25">
      <c r="A39" s="30">
        <v>28</v>
      </c>
      <c r="B39" s="114">
        <v>270</v>
      </c>
      <c r="C39" s="98" t="s">
        <v>81</v>
      </c>
      <c r="D39" s="99" t="s">
        <v>79</v>
      </c>
      <c r="E39" s="60">
        <v>36812</v>
      </c>
      <c r="F39" s="65">
        <f t="shared" si="0"/>
        <v>13</v>
      </c>
      <c r="G39" s="65">
        <f t="shared" si="1"/>
        <v>10</v>
      </c>
      <c r="H39" s="30">
        <f t="shared" si="2"/>
        <v>2000</v>
      </c>
      <c r="I39" s="109" t="s">
        <v>600</v>
      </c>
      <c r="J39" s="109" t="s">
        <v>950</v>
      </c>
      <c r="K39" s="117" t="s">
        <v>57</v>
      </c>
      <c r="L39" s="109" t="s">
        <v>285</v>
      </c>
      <c r="M39" s="117" t="s">
        <v>182</v>
      </c>
      <c r="N39" s="118">
        <v>45283</v>
      </c>
      <c r="O39" s="130" t="s">
        <v>295</v>
      </c>
      <c r="P39" s="129" t="s">
        <v>110</v>
      </c>
      <c r="Q39" s="131" t="s">
        <v>41</v>
      </c>
      <c r="R39" s="60">
        <v>45283</v>
      </c>
    </row>
    <row r="40" spans="1:18" s="31" customFormat="1" x14ac:dyDescent="0.25">
      <c r="A40" s="30">
        <v>29</v>
      </c>
      <c r="B40" s="114">
        <v>154</v>
      </c>
      <c r="C40" s="98" t="s">
        <v>602</v>
      </c>
      <c r="D40" s="99" t="s">
        <v>89</v>
      </c>
      <c r="E40" s="60">
        <v>36980</v>
      </c>
      <c r="F40" s="65">
        <f t="shared" si="0"/>
        <v>30</v>
      </c>
      <c r="G40" s="65">
        <f t="shared" si="1"/>
        <v>3</v>
      </c>
      <c r="H40" s="30">
        <f t="shared" si="2"/>
        <v>2001</v>
      </c>
      <c r="I40" s="109" t="s">
        <v>601</v>
      </c>
      <c r="J40" s="109" t="s">
        <v>951</v>
      </c>
      <c r="K40" s="117" t="s">
        <v>152</v>
      </c>
      <c r="L40" s="109" t="s">
        <v>274</v>
      </c>
      <c r="M40" s="117" t="s">
        <v>186</v>
      </c>
      <c r="N40" s="118">
        <v>45283</v>
      </c>
      <c r="O40" s="130" t="s">
        <v>295</v>
      </c>
      <c r="P40" s="129" t="s">
        <v>110</v>
      </c>
      <c r="Q40" s="131" t="s">
        <v>41</v>
      </c>
      <c r="R40" s="60">
        <v>45283</v>
      </c>
    </row>
    <row r="41" spans="1:18" s="31" customFormat="1" x14ac:dyDescent="0.25">
      <c r="A41" s="30">
        <v>30</v>
      </c>
      <c r="B41" s="114">
        <v>223</v>
      </c>
      <c r="C41" s="98" t="s">
        <v>604</v>
      </c>
      <c r="D41" s="99" t="s">
        <v>53</v>
      </c>
      <c r="E41" s="60">
        <v>36798</v>
      </c>
      <c r="F41" s="65">
        <f t="shared" si="0"/>
        <v>29</v>
      </c>
      <c r="G41" s="65">
        <f t="shared" si="1"/>
        <v>9</v>
      </c>
      <c r="H41" s="30">
        <f t="shared" si="2"/>
        <v>2000</v>
      </c>
      <c r="I41" s="109" t="s">
        <v>603</v>
      </c>
      <c r="J41" s="109" t="s">
        <v>952</v>
      </c>
      <c r="K41" s="117" t="s">
        <v>48</v>
      </c>
      <c r="L41" s="109" t="s">
        <v>842</v>
      </c>
      <c r="M41" s="117" t="s">
        <v>182</v>
      </c>
      <c r="N41" s="118">
        <v>45283</v>
      </c>
      <c r="O41" s="130" t="s">
        <v>295</v>
      </c>
      <c r="P41" s="129" t="s">
        <v>110</v>
      </c>
      <c r="Q41" s="131" t="s">
        <v>41</v>
      </c>
      <c r="R41" s="60">
        <v>45283</v>
      </c>
    </row>
    <row r="42" spans="1:18" s="31" customFormat="1" x14ac:dyDescent="0.25">
      <c r="A42" s="30">
        <v>31</v>
      </c>
      <c r="B42" s="114">
        <v>273</v>
      </c>
      <c r="C42" s="98" t="s">
        <v>193</v>
      </c>
      <c r="D42" s="99" t="s">
        <v>53</v>
      </c>
      <c r="E42" s="60">
        <v>37375</v>
      </c>
      <c r="F42" s="65">
        <f t="shared" si="0"/>
        <v>29</v>
      </c>
      <c r="G42" s="65">
        <f t="shared" si="1"/>
        <v>4</v>
      </c>
      <c r="H42" s="30">
        <f t="shared" si="2"/>
        <v>2002</v>
      </c>
      <c r="I42" s="109" t="s">
        <v>605</v>
      </c>
      <c r="J42" s="109" t="s">
        <v>953</v>
      </c>
      <c r="K42" s="117" t="s">
        <v>57</v>
      </c>
      <c r="L42" s="109" t="s">
        <v>139</v>
      </c>
      <c r="M42" s="117" t="s">
        <v>181</v>
      </c>
      <c r="N42" s="118">
        <v>45283</v>
      </c>
      <c r="O42" s="130" t="s">
        <v>295</v>
      </c>
      <c r="P42" s="129" t="s">
        <v>110</v>
      </c>
      <c r="Q42" s="131" t="s">
        <v>41</v>
      </c>
      <c r="R42" s="60">
        <v>45283</v>
      </c>
    </row>
    <row r="43" spans="1:18" s="31" customFormat="1" x14ac:dyDescent="0.25">
      <c r="A43" s="30">
        <v>32</v>
      </c>
      <c r="B43" s="114">
        <v>210</v>
      </c>
      <c r="C43" s="98" t="s">
        <v>607</v>
      </c>
      <c r="D43" s="99" t="s">
        <v>608</v>
      </c>
      <c r="E43" s="60">
        <v>37298</v>
      </c>
      <c r="F43" s="65">
        <f t="shared" si="0"/>
        <v>11</v>
      </c>
      <c r="G43" s="65">
        <f t="shared" si="1"/>
        <v>2</v>
      </c>
      <c r="H43" s="30">
        <f t="shared" si="2"/>
        <v>2002</v>
      </c>
      <c r="I43" s="109" t="s">
        <v>606</v>
      </c>
      <c r="J43" s="109" t="s">
        <v>954</v>
      </c>
      <c r="K43" s="117" t="s">
        <v>51</v>
      </c>
      <c r="L43" s="109" t="s">
        <v>121</v>
      </c>
      <c r="M43" s="117" t="s">
        <v>181</v>
      </c>
      <c r="N43" s="118">
        <v>45283</v>
      </c>
      <c r="O43" s="130" t="s">
        <v>295</v>
      </c>
      <c r="P43" s="129" t="s">
        <v>110</v>
      </c>
      <c r="Q43" s="131" t="s">
        <v>41</v>
      </c>
      <c r="R43" s="60">
        <v>45283</v>
      </c>
    </row>
    <row r="44" spans="1:18" s="31" customFormat="1" x14ac:dyDescent="0.25">
      <c r="A44" s="30">
        <v>33</v>
      </c>
      <c r="B44" s="114">
        <v>143</v>
      </c>
      <c r="C44" s="98" t="s">
        <v>132</v>
      </c>
      <c r="D44" s="99" t="s">
        <v>608</v>
      </c>
      <c r="E44" s="60">
        <v>37318</v>
      </c>
      <c r="F44" s="65">
        <f t="shared" si="0"/>
        <v>3</v>
      </c>
      <c r="G44" s="65">
        <f t="shared" si="1"/>
        <v>3</v>
      </c>
      <c r="H44" s="30">
        <f t="shared" si="2"/>
        <v>2002</v>
      </c>
      <c r="I44" s="109" t="s">
        <v>609</v>
      </c>
      <c r="J44" s="109" t="s">
        <v>955</v>
      </c>
      <c r="K44" s="117" t="s">
        <v>57</v>
      </c>
      <c r="L44" s="109" t="s">
        <v>139</v>
      </c>
      <c r="M44" s="117" t="s">
        <v>181</v>
      </c>
      <c r="N44" s="118">
        <v>45283</v>
      </c>
      <c r="O44" s="130" t="s">
        <v>295</v>
      </c>
      <c r="P44" s="129" t="s">
        <v>110</v>
      </c>
      <c r="Q44" s="131" t="s">
        <v>41</v>
      </c>
      <c r="R44" s="60">
        <v>45283</v>
      </c>
    </row>
    <row r="45" spans="1:18" s="31" customFormat="1" x14ac:dyDescent="0.25">
      <c r="A45" s="30">
        <v>34</v>
      </c>
      <c r="B45" s="114">
        <v>181</v>
      </c>
      <c r="C45" s="98" t="s">
        <v>175</v>
      </c>
      <c r="D45" s="99" t="s">
        <v>95</v>
      </c>
      <c r="E45" s="60">
        <v>37530</v>
      </c>
      <c r="F45" s="65">
        <f t="shared" si="0"/>
        <v>1</v>
      </c>
      <c r="G45" s="65">
        <f t="shared" si="1"/>
        <v>10</v>
      </c>
      <c r="H45" s="30">
        <f t="shared" si="2"/>
        <v>2002</v>
      </c>
      <c r="I45" s="109" t="s">
        <v>610</v>
      </c>
      <c r="J45" s="109" t="s">
        <v>956</v>
      </c>
      <c r="K45" s="117" t="s">
        <v>66</v>
      </c>
      <c r="L45" s="109" t="s">
        <v>135</v>
      </c>
      <c r="M45" s="117" t="s">
        <v>181</v>
      </c>
      <c r="N45" s="118">
        <v>45283</v>
      </c>
      <c r="O45" s="130" t="s">
        <v>295</v>
      </c>
      <c r="P45" s="129" t="s">
        <v>110</v>
      </c>
      <c r="Q45" s="131" t="s">
        <v>41</v>
      </c>
      <c r="R45" s="60">
        <v>45283</v>
      </c>
    </row>
    <row r="46" spans="1:18" s="31" customFormat="1" x14ac:dyDescent="0.25">
      <c r="A46" s="30">
        <v>35</v>
      </c>
      <c r="B46" s="114">
        <v>182</v>
      </c>
      <c r="C46" s="98" t="s">
        <v>224</v>
      </c>
      <c r="D46" s="99" t="s">
        <v>95</v>
      </c>
      <c r="E46" s="60">
        <v>37511</v>
      </c>
      <c r="F46" s="65">
        <f t="shared" si="0"/>
        <v>12</v>
      </c>
      <c r="G46" s="65">
        <f t="shared" si="1"/>
        <v>9</v>
      </c>
      <c r="H46" s="30">
        <f t="shared" si="2"/>
        <v>2002</v>
      </c>
      <c r="I46" s="109" t="s">
        <v>611</v>
      </c>
      <c r="J46" s="109" t="s">
        <v>957</v>
      </c>
      <c r="K46" s="117" t="s">
        <v>57</v>
      </c>
      <c r="L46" s="109" t="s">
        <v>139</v>
      </c>
      <c r="M46" s="117" t="s">
        <v>181</v>
      </c>
      <c r="N46" s="118">
        <v>45283</v>
      </c>
      <c r="O46" s="130" t="s">
        <v>295</v>
      </c>
      <c r="P46" s="129" t="s">
        <v>110</v>
      </c>
      <c r="Q46" s="131" t="s">
        <v>41</v>
      </c>
      <c r="R46" s="60">
        <v>45283</v>
      </c>
    </row>
    <row r="47" spans="1:18" s="31" customFormat="1" x14ac:dyDescent="0.25">
      <c r="A47" s="30">
        <v>36</v>
      </c>
      <c r="B47" s="114">
        <v>260</v>
      </c>
      <c r="C47" s="98" t="s">
        <v>613</v>
      </c>
      <c r="D47" s="99" t="s">
        <v>95</v>
      </c>
      <c r="E47" s="60">
        <v>37369</v>
      </c>
      <c r="F47" s="65">
        <f t="shared" si="0"/>
        <v>23</v>
      </c>
      <c r="G47" s="65">
        <f t="shared" si="1"/>
        <v>4</v>
      </c>
      <c r="H47" s="30">
        <f t="shared" si="2"/>
        <v>2002</v>
      </c>
      <c r="I47" s="109" t="s">
        <v>612</v>
      </c>
      <c r="J47" s="109" t="s">
        <v>958</v>
      </c>
      <c r="K47" s="117" t="s">
        <v>71</v>
      </c>
      <c r="L47" s="109" t="s">
        <v>159</v>
      </c>
      <c r="M47" s="117" t="s">
        <v>181</v>
      </c>
      <c r="N47" s="118">
        <v>45283</v>
      </c>
      <c r="O47" s="130" t="s">
        <v>295</v>
      </c>
      <c r="P47" s="129" t="s">
        <v>110</v>
      </c>
      <c r="Q47" s="131" t="s">
        <v>41</v>
      </c>
      <c r="R47" s="60">
        <v>45283</v>
      </c>
    </row>
    <row r="48" spans="1:18" s="31" customFormat="1" x14ac:dyDescent="0.25">
      <c r="A48" s="30">
        <v>37</v>
      </c>
      <c r="B48" s="114">
        <v>215</v>
      </c>
      <c r="C48" s="98" t="s">
        <v>615</v>
      </c>
      <c r="D48" s="99" t="s">
        <v>115</v>
      </c>
      <c r="E48" s="60">
        <v>37512</v>
      </c>
      <c r="F48" s="65">
        <f t="shared" si="0"/>
        <v>13</v>
      </c>
      <c r="G48" s="65">
        <f t="shared" si="1"/>
        <v>9</v>
      </c>
      <c r="H48" s="30">
        <f t="shared" si="2"/>
        <v>2002</v>
      </c>
      <c r="I48" s="109" t="s">
        <v>614</v>
      </c>
      <c r="J48" s="109" t="s">
        <v>959</v>
      </c>
      <c r="K48" s="117" t="s">
        <v>71</v>
      </c>
      <c r="L48" s="109" t="s">
        <v>159</v>
      </c>
      <c r="M48" s="117" t="s">
        <v>181</v>
      </c>
      <c r="N48" s="118">
        <v>45283</v>
      </c>
      <c r="O48" s="130" t="s">
        <v>295</v>
      </c>
      <c r="P48" s="129" t="s">
        <v>110</v>
      </c>
      <c r="Q48" s="131" t="s">
        <v>41</v>
      </c>
      <c r="R48" s="60">
        <v>45283</v>
      </c>
    </row>
    <row r="49" spans="1:18" s="31" customFormat="1" x14ac:dyDescent="0.25">
      <c r="A49" s="30">
        <v>38</v>
      </c>
      <c r="B49" s="114">
        <v>195</v>
      </c>
      <c r="C49" s="98" t="s">
        <v>617</v>
      </c>
      <c r="D49" s="99" t="s">
        <v>115</v>
      </c>
      <c r="E49" s="60">
        <v>32466</v>
      </c>
      <c r="F49" s="65">
        <f t="shared" si="0"/>
        <v>19</v>
      </c>
      <c r="G49" s="65">
        <f t="shared" si="1"/>
        <v>11</v>
      </c>
      <c r="H49" s="30">
        <f t="shared" si="2"/>
        <v>1988</v>
      </c>
      <c r="I49" s="109" t="s">
        <v>616</v>
      </c>
      <c r="J49" s="109" t="s">
        <v>960</v>
      </c>
      <c r="K49" s="117" t="s">
        <v>54</v>
      </c>
      <c r="L49" s="109" t="s">
        <v>961</v>
      </c>
      <c r="M49" s="117" t="s">
        <v>864</v>
      </c>
      <c r="N49" s="118">
        <v>45283</v>
      </c>
      <c r="O49" s="130" t="s">
        <v>295</v>
      </c>
      <c r="P49" s="129" t="s">
        <v>110</v>
      </c>
      <c r="Q49" s="131" t="s">
        <v>41</v>
      </c>
      <c r="R49" s="60">
        <v>45283</v>
      </c>
    </row>
    <row r="50" spans="1:18" s="31" customFormat="1" x14ac:dyDescent="0.25">
      <c r="A50" s="30">
        <v>39</v>
      </c>
      <c r="B50" s="114">
        <v>148</v>
      </c>
      <c r="C50" s="98" t="s">
        <v>619</v>
      </c>
      <c r="D50" s="99" t="s">
        <v>620</v>
      </c>
      <c r="E50" s="60">
        <v>37273</v>
      </c>
      <c r="F50" s="65">
        <f t="shared" si="0"/>
        <v>17</v>
      </c>
      <c r="G50" s="65">
        <f t="shared" si="1"/>
        <v>1</v>
      </c>
      <c r="H50" s="30">
        <f t="shared" si="2"/>
        <v>2002</v>
      </c>
      <c r="I50" s="109" t="s">
        <v>618</v>
      </c>
      <c r="J50" s="109" t="s">
        <v>962</v>
      </c>
      <c r="K50" s="117" t="s">
        <v>57</v>
      </c>
      <c r="L50" s="109" t="s">
        <v>139</v>
      </c>
      <c r="M50" s="117" t="s">
        <v>181</v>
      </c>
      <c r="N50" s="118">
        <v>45283</v>
      </c>
      <c r="O50" s="130" t="s">
        <v>295</v>
      </c>
      <c r="P50" s="129" t="s">
        <v>110</v>
      </c>
      <c r="Q50" s="131" t="s">
        <v>41</v>
      </c>
      <c r="R50" s="60">
        <v>45283</v>
      </c>
    </row>
    <row r="51" spans="1:18" s="31" customFormat="1" x14ac:dyDescent="0.25">
      <c r="A51" s="30">
        <v>40</v>
      </c>
      <c r="B51" s="114">
        <v>177</v>
      </c>
      <c r="C51" s="98" t="s">
        <v>364</v>
      </c>
      <c r="D51" s="99" t="s">
        <v>622</v>
      </c>
      <c r="E51" s="60">
        <v>36899</v>
      </c>
      <c r="F51" s="65">
        <f t="shared" si="0"/>
        <v>8</v>
      </c>
      <c r="G51" s="65">
        <f t="shared" si="1"/>
        <v>1</v>
      </c>
      <c r="H51" s="30">
        <f t="shared" si="2"/>
        <v>2001</v>
      </c>
      <c r="I51" s="109" t="s">
        <v>621</v>
      </c>
      <c r="J51" s="109" t="s">
        <v>963</v>
      </c>
      <c r="K51" s="117" t="s">
        <v>56</v>
      </c>
      <c r="L51" s="109" t="s">
        <v>101</v>
      </c>
      <c r="M51" s="117" t="s">
        <v>180</v>
      </c>
      <c r="N51" s="118">
        <v>45283</v>
      </c>
      <c r="O51" s="130" t="s">
        <v>295</v>
      </c>
      <c r="P51" s="129" t="s">
        <v>110</v>
      </c>
      <c r="Q51" s="131" t="s">
        <v>41</v>
      </c>
      <c r="R51" s="60">
        <v>45283</v>
      </c>
    </row>
    <row r="52" spans="1:18" s="32" customFormat="1" x14ac:dyDescent="0.25">
      <c r="A52" s="30">
        <v>41</v>
      </c>
      <c r="B52" s="114">
        <v>145</v>
      </c>
      <c r="C52" s="98" t="s">
        <v>188</v>
      </c>
      <c r="D52" s="99" t="s">
        <v>68</v>
      </c>
      <c r="E52" s="60">
        <v>37546</v>
      </c>
      <c r="F52" s="65">
        <f t="shared" si="0"/>
        <v>17</v>
      </c>
      <c r="G52" s="65">
        <f t="shared" si="1"/>
        <v>10</v>
      </c>
      <c r="H52" s="30">
        <f t="shared" si="2"/>
        <v>2002</v>
      </c>
      <c r="I52" s="109" t="s">
        <v>623</v>
      </c>
      <c r="J52" s="109" t="s">
        <v>964</v>
      </c>
      <c r="K52" s="117" t="s">
        <v>63</v>
      </c>
      <c r="L52" s="109" t="s">
        <v>810</v>
      </c>
      <c r="M52" s="117" t="s">
        <v>181</v>
      </c>
      <c r="N52" s="118">
        <v>45283</v>
      </c>
      <c r="O52" s="130" t="s">
        <v>295</v>
      </c>
      <c r="P52" s="129" t="s">
        <v>110</v>
      </c>
      <c r="Q52" s="131" t="s">
        <v>41</v>
      </c>
      <c r="R52" s="60">
        <v>45283</v>
      </c>
    </row>
    <row r="53" spans="1:18" s="31" customFormat="1" x14ac:dyDescent="0.25">
      <c r="A53" s="30">
        <v>42</v>
      </c>
      <c r="B53" s="114">
        <v>209</v>
      </c>
      <c r="C53" s="98" t="s">
        <v>625</v>
      </c>
      <c r="D53" s="99" t="s">
        <v>163</v>
      </c>
      <c r="E53" s="60">
        <v>37477</v>
      </c>
      <c r="F53" s="65">
        <f t="shared" si="0"/>
        <v>9</v>
      </c>
      <c r="G53" s="65">
        <f t="shared" si="1"/>
        <v>8</v>
      </c>
      <c r="H53" s="30">
        <f t="shared" si="2"/>
        <v>2002</v>
      </c>
      <c r="I53" s="109" t="s">
        <v>624</v>
      </c>
      <c r="J53" s="109" t="s">
        <v>965</v>
      </c>
      <c r="K53" s="117" t="s">
        <v>51</v>
      </c>
      <c r="L53" s="109" t="s">
        <v>121</v>
      </c>
      <c r="M53" s="117" t="s">
        <v>181</v>
      </c>
      <c r="N53" s="118">
        <v>45283</v>
      </c>
      <c r="O53" s="130" t="s">
        <v>295</v>
      </c>
      <c r="P53" s="129" t="s">
        <v>110</v>
      </c>
      <c r="Q53" s="131" t="s">
        <v>41</v>
      </c>
      <c r="R53" s="60">
        <v>45283</v>
      </c>
    </row>
    <row r="54" spans="1:18" s="31" customFormat="1" x14ac:dyDescent="0.25">
      <c r="A54" s="30">
        <v>43</v>
      </c>
      <c r="B54" s="114">
        <v>208</v>
      </c>
      <c r="C54" s="98" t="s">
        <v>245</v>
      </c>
      <c r="D54" s="99" t="s">
        <v>200</v>
      </c>
      <c r="E54" s="60">
        <v>37644</v>
      </c>
      <c r="F54" s="65">
        <f t="shared" si="0"/>
        <v>23</v>
      </c>
      <c r="G54" s="65">
        <f t="shared" si="1"/>
        <v>1</v>
      </c>
      <c r="H54" s="30">
        <f t="shared" si="2"/>
        <v>2003</v>
      </c>
      <c r="I54" s="109" t="s">
        <v>626</v>
      </c>
      <c r="J54" s="109" t="s">
        <v>966</v>
      </c>
      <c r="K54" s="117" t="s">
        <v>71</v>
      </c>
      <c r="L54" s="109" t="s">
        <v>278</v>
      </c>
      <c r="M54" s="117" t="s">
        <v>276</v>
      </c>
      <c r="N54" s="118">
        <v>45283</v>
      </c>
      <c r="O54" s="130" t="s">
        <v>295</v>
      </c>
      <c r="P54" s="129" t="s">
        <v>110</v>
      </c>
      <c r="Q54" s="131" t="s">
        <v>41</v>
      </c>
      <c r="R54" s="60">
        <v>45283</v>
      </c>
    </row>
    <row r="55" spans="1:18" s="31" customFormat="1" x14ac:dyDescent="0.25">
      <c r="A55" s="30">
        <v>44</v>
      </c>
      <c r="B55" s="114">
        <v>242</v>
      </c>
      <c r="C55" s="98" t="s">
        <v>628</v>
      </c>
      <c r="D55" s="99" t="s">
        <v>360</v>
      </c>
      <c r="E55" s="60">
        <v>37279</v>
      </c>
      <c r="F55" s="65">
        <f t="shared" si="0"/>
        <v>23</v>
      </c>
      <c r="G55" s="65">
        <f t="shared" si="1"/>
        <v>1</v>
      </c>
      <c r="H55" s="30">
        <f t="shared" si="2"/>
        <v>2002</v>
      </c>
      <c r="I55" s="109" t="s">
        <v>627</v>
      </c>
      <c r="J55" s="109" t="s">
        <v>967</v>
      </c>
      <c r="K55" s="117" t="s">
        <v>71</v>
      </c>
      <c r="L55" s="109" t="s">
        <v>159</v>
      </c>
      <c r="M55" s="117" t="s">
        <v>181</v>
      </c>
      <c r="N55" s="118">
        <v>45283</v>
      </c>
      <c r="O55" s="130" t="s">
        <v>295</v>
      </c>
      <c r="P55" s="129" t="s">
        <v>110</v>
      </c>
      <c r="Q55" s="131" t="s">
        <v>41</v>
      </c>
      <c r="R55" s="60">
        <v>45283</v>
      </c>
    </row>
    <row r="56" spans="1:18" s="32" customFormat="1" x14ac:dyDescent="0.25">
      <c r="A56" s="30">
        <v>45</v>
      </c>
      <c r="B56" s="114">
        <v>239</v>
      </c>
      <c r="C56" s="98" t="s">
        <v>630</v>
      </c>
      <c r="D56" s="99" t="s">
        <v>148</v>
      </c>
      <c r="E56" s="60">
        <v>37231</v>
      </c>
      <c r="F56" s="65">
        <f t="shared" si="0"/>
        <v>6</v>
      </c>
      <c r="G56" s="65">
        <f t="shared" si="1"/>
        <v>12</v>
      </c>
      <c r="H56" s="30">
        <f t="shared" si="2"/>
        <v>2001</v>
      </c>
      <c r="I56" s="109" t="s">
        <v>629</v>
      </c>
      <c r="J56" s="109" t="s">
        <v>968</v>
      </c>
      <c r="K56" s="117" t="s">
        <v>57</v>
      </c>
      <c r="L56" s="109" t="s">
        <v>102</v>
      </c>
      <c r="M56" s="117" t="s">
        <v>180</v>
      </c>
      <c r="N56" s="118">
        <v>45283</v>
      </c>
      <c r="O56" s="130" t="s">
        <v>295</v>
      </c>
      <c r="P56" s="129" t="s">
        <v>110</v>
      </c>
      <c r="Q56" s="131" t="s">
        <v>41</v>
      </c>
      <c r="R56" s="60">
        <v>45283</v>
      </c>
    </row>
    <row r="57" spans="1:18" s="31" customFormat="1" x14ac:dyDescent="0.25">
      <c r="A57" s="30">
        <v>46</v>
      </c>
      <c r="B57" s="114">
        <v>165</v>
      </c>
      <c r="C57" s="98" t="s">
        <v>632</v>
      </c>
      <c r="D57" s="99" t="s">
        <v>148</v>
      </c>
      <c r="E57" s="60">
        <v>37374</v>
      </c>
      <c r="F57" s="65">
        <f t="shared" si="0"/>
        <v>28</v>
      </c>
      <c r="G57" s="65">
        <f t="shared" si="1"/>
        <v>4</v>
      </c>
      <c r="H57" s="30">
        <f t="shared" si="2"/>
        <v>2002</v>
      </c>
      <c r="I57" s="109" t="s">
        <v>631</v>
      </c>
      <c r="J57" s="109" t="s">
        <v>969</v>
      </c>
      <c r="K57" s="117" t="s">
        <v>51</v>
      </c>
      <c r="L57" s="109" t="s">
        <v>121</v>
      </c>
      <c r="M57" s="117" t="s">
        <v>181</v>
      </c>
      <c r="N57" s="118">
        <v>45283</v>
      </c>
      <c r="O57" s="130" t="s">
        <v>295</v>
      </c>
      <c r="P57" s="129" t="s">
        <v>110</v>
      </c>
      <c r="Q57" s="131" t="s">
        <v>41</v>
      </c>
      <c r="R57" s="60">
        <v>45283</v>
      </c>
    </row>
    <row r="58" spans="1:18" s="31" customFormat="1" x14ac:dyDescent="0.25">
      <c r="A58" s="30">
        <v>47</v>
      </c>
      <c r="B58" s="114">
        <v>149</v>
      </c>
      <c r="C58" s="98" t="s">
        <v>634</v>
      </c>
      <c r="D58" s="99" t="s">
        <v>635</v>
      </c>
      <c r="E58" s="60">
        <v>37412</v>
      </c>
      <c r="F58" s="65">
        <f t="shared" si="0"/>
        <v>5</v>
      </c>
      <c r="G58" s="65">
        <f t="shared" si="1"/>
        <v>6</v>
      </c>
      <c r="H58" s="30">
        <f t="shared" si="2"/>
        <v>2002</v>
      </c>
      <c r="I58" s="109" t="s">
        <v>633</v>
      </c>
      <c r="J58" s="109" t="s">
        <v>970</v>
      </c>
      <c r="K58" s="117" t="s">
        <v>57</v>
      </c>
      <c r="L58" s="109" t="s">
        <v>139</v>
      </c>
      <c r="M58" s="117" t="s">
        <v>181</v>
      </c>
      <c r="N58" s="118">
        <v>45283</v>
      </c>
      <c r="O58" s="130" t="s">
        <v>295</v>
      </c>
      <c r="P58" s="129" t="s">
        <v>110</v>
      </c>
      <c r="Q58" s="131" t="s">
        <v>41</v>
      </c>
      <c r="R58" s="60">
        <v>45283</v>
      </c>
    </row>
    <row r="59" spans="1:18" s="31" customFormat="1" x14ac:dyDescent="0.25">
      <c r="A59" s="30">
        <v>48</v>
      </c>
      <c r="B59" s="114">
        <v>214</v>
      </c>
      <c r="C59" s="98" t="s">
        <v>637</v>
      </c>
      <c r="D59" s="99" t="s">
        <v>77</v>
      </c>
      <c r="E59" s="60">
        <v>37546</v>
      </c>
      <c r="F59" s="65">
        <f t="shared" si="0"/>
        <v>17</v>
      </c>
      <c r="G59" s="65">
        <f t="shared" si="1"/>
        <v>10</v>
      </c>
      <c r="H59" s="30">
        <f t="shared" si="2"/>
        <v>2002</v>
      </c>
      <c r="I59" s="109" t="s">
        <v>636</v>
      </c>
      <c r="J59" s="109" t="s">
        <v>971</v>
      </c>
      <c r="K59" s="117" t="s">
        <v>51</v>
      </c>
      <c r="L59" s="109" t="s">
        <v>121</v>
      </c>
      <c r="M59" s="117" t="s">
        <v>181</v>
      </c>
      <c r="N59" s="118">
        <v>45283</v>
      </c>
      <c r="O59" s="130" t="s">
        <v>295</v>
      </c>
      <c r="P59" s="129" t="s">
        <v>110</v>
      </c>
      <c r="Q59" s="131" t="s">
        <v>41</v>
      </c>
      <c r="R59" s="60">
        <v>45283</v>
      </c>
    </row>
    <row r="60" spans="1:18" s="31" customFormat="1" x14ac:dyDescent="0.25">
      <c r="A60" s="30">
        <v>49</v>
      </c>
      <c r="B60" s="114">
        <v>194</v>
      </c>
      <c r="C60" s="98" t="s">
        <v>639</v>
      </c>
      <c r="D60" s="99" t="s">
        <v>77</v>
      </c>
      <c r="E60" s="60">
        <v>37122</v>
      </c>
      <c r="F60" s="65">
        <f t="shared" si="0"/>
        <v>19</v>
      </c>
      <c r="G60" s="65">
        <f t="shared" si="1"/>
        <v>8</v>
      </c>
      <c r="H60" s="30">
        <f t="shared" si="2"/>
        <v>2001</v>
      </c>
      <c r="I60" s="109" t="s">
        <v>638</v>
      </c>
      <c r="J60" s="109" t="s">
        <v>972</v>
      </c>
      <c r="K60" s="117" t="s">
        <v>56</v>
      </c>
      <c r="L60" s="109" t="s">
        <v>101</v>
      </c>
      <c r="M60" s="117" t="s">
        <v>180</v>
      </c>
      <c r="N60" s="118">
        <v>45283</v>
      </c>
      <c r="O60" s="130" t="s">
        <v>295</v>
      </c>
      <c r="P60" s="129" t="s">
        <v>110</v>
      </c>
      <c r="Q60" s="131" t="s">
        <v>41</v>
      </c>
      <c r="R60" s="60">
        <v>45283</v>
      </c>
    </row>
    <row r="61" spans="1:18" s="31" customFormat="1" x14ac:dyDescent="0.25">
      <c r="A61" s="30">
        <v>50</v>
      </c>
      <c r="B61" s="114">
        <v>265</v>
      </c>
      <c r="C61" s="98" t="s">
        <v>249</v>
      </c>
      <c r="D61" s="99" t="s">
        <v>250</v>
      </c>
      <c r="E61" s="60">
        <v>32858</v>
      </c>
      <c r="F61" s="65">
        <f t="shared" si="0"/>
        <v>16</v>
      </c>
      <c r="G61" s="65">
        <f t="shared" si="1"/>
        <v>12</v>
      </c>
      <c r="H61" s="30">
        <f t="shared" si="2"/>
        <v>1989</v>
      </c>
      <c r="I61" s="109" t="s">
        <v>248</v>
      </c>
      <c r="J61" s="109" t="s">
        <v>268</v>
      </c>
      <c r="K61" s="117" t="s">
        <v>54</v>
      </c>
      <c r="L61" s="109" t="s">
        <v>293</v>
      </c>
      <c r="M61" s="117" t="s">
        <v>292</v>
      </c>
      <c r="N61" s="118">
        <v>45283</v>
      </c>
      <c r="O61" s="130" t="s">
        <v>295</v>
      </c>
      <c r="P61" s="129" t="s">
        <v>110</v>
      </c>
      <c r="Q61" s="131" t="s">
        <v>41</v>
      </c>
      <c r="R61" s="60">
        <v>45283</v>
      </c>
    </row>
    <row r="62" spans="1:18" s="31" customFormat="1" x14ac:dyDescent="0.25">
      <c r="A62" s="30">
        <v>51</v>
      </c>
      <c r="B62" s="114">
        <v>151</v>
      </c>
      <c r="C62" s="98" t="s">
        <v>641</v>
      </c>
      <c r="D62" s="99" t="s">
        <v>199</v>
      </c>
      <c r="E62" s="60">
        <v>37497</v>
      </c>
      <c r="F62" s="65">
        <f t="shared" si="0"/>
        <v>29</v>
      </c>
      <c r="G62" s="65">
        <f t="shared" si="1"/>
        <v>8</v>
      </c>
      <c r="H62" s="30">
        <f t="shared" si="2"/>
        <v>2002</v>
      </c>
      <c r="I62" s="109" t="s">
        <v>640</v>
      </c>
      <c r="J62" s="109" t="s">
        <v>973</v>
      </c>
      <c r="K62" s="117" t="s">
        <v>57</v>
      </c>
      <c r="L62" s="109" t="s">
        <v>139</v>
      </c>
      <c r="M62" s="117" t="s">
        <v>181</v>
      </c>
      <c r="N62" s="118">
        <v>45283</v>
      </c>
      <c r="O62" s="130" t="s">
        <v>295</v>
      </c>
      <c r="P62" s="129" t="s">
        <v>110</v>
      </c>
      <c r="Q62" s="131" t="s">
        <v>41</v>
      </c>
      <c r="R62" s="60">
        <v>45283</v>
      </c>
    </row>
    <row r="63" spans="1:18" s="32" customFormat="1" x14ac:dyDescent="0.25">
      <c r="A63" s="30">
        <v>52</v>
      </c>
      <c r="B63" s="114">
        <v>198</v>
      </c>
      <c r="C63" s="98" t="s">
        <v>643</v>
      </c>
      <c r="D63" s="99" t="s">
        <v>199</v>
      </c>
      <c r="E63" s="60">
        <v>37544</v>
      </c>
      <c r="F63" s="65">
        <f t="shared" si="0"/>
        <v>15</v>
      </c>
      <c r="G63" s="65">
        <f t="shared" si="1"/>
        <v>10</v>
      </c>
      <c r="H63" s="30">
        <f t="shared" si="2"/>
        <v>2002</v>
      </c>
      <c r="I63" s="109" t="s">
        <v>642</v>
      </c>
      <c r="J63" s="109" t="s">
        <v>974</v>
      </c>
      <c r="K63" s="117" t="s">
        <v>57</v>
      </c>
      <c r="L63" s="109" t="s">
        <v>139</v>
      </c>
      <c r="M63" s="117" t="s">
        <v>181</v>
      </c>
      <c r="N63" s="118">
        <v>45283</v>
      </c>
      <c r="O63" s="130" t="s">
        <v>295</v>
      </c>
      <c r="P63" s="129" t="s">
        <v>110</v>
      </c>
      <c r="Q63" s="131" t="s">
        <v>41</v>
      </c>
      <c r="R63" s="60">
        <v>45283</v>
      </c>
    </row>
    <row r="64" spans="1:18" s="31" customFormat="1" x14ac:dyDescent="0.25">
      <c r="A64" s="30">
        <v>53</v>
      </c>
      <c r="B64" s="114">
        <v>166</v>
      </c>
      <c r="C64" s="98" t="s">
        <v>645</v>
      </c>
      <c r="D64" s="99" t="s">
        <v>161</v>
      </c>
      <c r="E64" s="60">
        <v>37514</v>
      </c>
      <c r="F64" s="65">
        <f t="shared" si="0"/>
        <v>15</v>
      </c>
      <c r="G64" s="65">
        <f t="shared" si="1"/>
        <v>9</v>
      </c>
      <c r="H64" s="30">
        <f t="shared" si="2"/>
        <v>2002</v>
      </c>
      <c r="I64" s="109" t="s">
        <v>644</v>
      </c>
      <c r="J64" s="109" t="s">
        <v>975</v>
      </c>
      <c r="K64" s="117" t="s">
        <v>51</v>
      </c>
      <c r="L64" s="109" t="s">
        <v>121</v>
      </c>
      <c r="M64" s="117" t="s">
        <v>181</v>
      </c>
      <c r="N64" s="118">
        <v>45283</v>
      </c>
      <c r="O64" s="130" t="s">
        <v>295</v>
      </c>
      <c r="P64" s="129" t="s">
        <v>110</v>
      </c>
      <c r="Q64" s="130" t="s">
        <v>40</v>
      </c>
      <c r="R64" s="60">
        <v>45283</v>
      </c>
    </row>
    <row r="65" spans="1:18" s="31" customFormat="1" x14ac:dyDescent="0.25">
      <c r="A65" s="30">
        <v>54</v>
      </c>
      <c r="B65" s="114">
        <v>264</v>
      </c>
      <c r="C65" s="98" t="s">
        <v>647</v>
      </c>
      <c r="D65" s="99" t="s">
        <v>161</v>
      </c>
      <c r="E65" s="60">
        <v>37537</v>
      </c>
      <c r="F65" s="65">
        <f t="shared" si="0"/>
        <v>8</v>
      </c>
      <c r="G65" s="65">
        <f t="shared" si="1"/>
        <v>10</v>
      </c>
      <c r="H65" s="30">
        <f t="shared" si="2"/>
        <v>2002</v>
      </c>
      <c r="I65" s="109" t="s">
        <v>646</v>
      </c>
      <c r="J65" s="109" t="s">
        <v>976</v>
      </c>
      <c r="K65" s="117" t="s">
        <v>57</v>
      </c>
      <c r="L65" s="109" t="s">
        <v>139</v>
      </c>
      <c r="M65" s="117" t="s">
        <v>181</v>
      </c>
      <c r="N65" s="118">
        <v>45283</v>
      </c>
      <c r="O65" s="130" t="s">
        <v>295</v>
      </c>
      <c r="P65" s="129" t="s">
        <v>110</v>
      </c>
      <c r="Q65" s="130" t="s">
        <v>40</v>
      </c>
      <c r="R65" s="60">
        <v>45283</v>
      </c>
    </row>
    <row r="66" spans="1:18" s="31" customFormat="1" x14ac:dyDescent="0.25">
      <c r="A66" s="30">
        <v>55</v>
      </c>
      <c r="B66" s="114">
        <v>179</v>
      </c>
      <c r="C66" s="98" t="s">
        <v>190</v>
      </c>
      <c r="D66" s="99" t="s">
        <v>649</v>
      </c>
      <c r="E66" s="60">
        <v>37546</v>
      </c>
      <c r="F66" s="65">
        <f t="shared" si="0"/>
        <v>17</v>
      </c>
      <c r="G66" s="65">
        <f t="shared" si="1"/>
        <v>10</v>
      </c>
      <c r="H66" s="30">
        <f t="shared" si="2"/>
        <v>2002</v>
      </c>
      <c r="I66" s="109" t="s">
        <v>648</v>
      </c>
      <c r="J66" s="109" t="s">
        <v>977</v>
      </c>
      <c r="K66" s="117" t="s">
        <v>51</v>
      </c>
      <c r="L66" s="109" t="s">
        <v>121</v>
      </c>
      <c r="M66" s="117" t="s">
        <v>181</v>
      </c>
      <c r="N66" s="118">
        <v>45283</v>
      </c>
      <c r="O66" s="130" t="s">
        <v>295</v>
      </c>
      <c r="P66" s="129" t="s">
        <v>110</v>
      </c>
      <c r="Q66" s="130" t="s">
        <v>40</v>
      </c>
      <c r="R66" s="60">
        <v>45283</v>
      </c>
    </row>
    <row r="67" spans="1:18" s="31" customFormat="1" x14ac:dyDescent="0.25">
      <c r="A67" s="30">
        <v>56</v>
      </c>
      <c r="B67" s="114">
        <v>238</v>
      </c>
      <c r="C67" s="98" t="s">
        <v>651</v>
      </c>
      <c r="D67" s="99" t="s">
        <v>216</v>
      </c>
      <c r="E67" s="60">
        <v>34257</v>
      </c>
      <c r="F67" s="65">
        <f t="shared" ref="F67:F130" si="3">DAY(E67)</f>
        <v>15</v>
      </c>
      <c r="G67" s="65">
        <f t="shared" ref="G67:G130" si="4">MONTH(E67)</f>
        <v>10</v>
      </c>
      <c r="H67" s="30">
        <f t="shared" ref="H67:H130" si="5">YEAR(E67)</f>
        <v>1993</v>
      </c>
      <c r="I67" s="109" t="s">
        <v>650</v>
      </c>
      <c r="J67" s="109" t="s">
        <v>978</v>
      </c>
      <c r="K67" s="117" t="s">
        <v>54</v>
      </c>
      <c r="L67" s="109" t="s">
        <v>863</v>
      </c>
      <c r="M67" s="117" t="s">
        <v>864</v>
      </c>
      <c r="N67" s="118">
        <v>45283</v>
      </c>
      <c r="O67" s="130" t="s">
        <v>295</v>
      </c>
      <c r="P67" s="129" t="s">
        <v>110</v>
      </c>
      <c r="Q67" s="130" t="s">
        <v>40</v>
      </c>
      <c r="R67" s="60">
        <v>45283</v>
      </c>
    </row>
    <row r="68" spans="1:18" s="31" customFormat="1" x14ac:dyDescent="0.25">
      <c r="A68" s="30">
        <v>57</v>
      </c>
      <c r="B68" s="114">
        <v>234</v>
      </c>
      <c r="C68" s="98" t="s">
        <v>653</v>
      </c>
      <c r="D68" s="99" t="s">
        <v>216</v>
      </c>
      <c r="E68" s="60">
        <v>37263</v>
      </c>
      <c r="F68" s="65">
        <f t="shared" si="3"/>
        <v>7</v>
      </c>
      <c r="G68" s="65">
        <f t="shared" si="4"/>
        <v>1</v>
      </c>
      <c r="H68" s="30">
        <f t="shared" si="5"/>
        <v>2002</v>
      </c>
      <c r="I68" s="109" t="s">
        <v>652</v>
      </c>
      <c r="J68" s="109" t="s">
        <v>979</v>
      </c>
      <c r="K68" s="117" t="s">
        <v>71</v>
      </c>
      <c r="L68" s="109" t="s">
        <v>159</v>
      </c>
      <c r="M68" s="117" t="s">
        <v>181</v>
      </c>
      <c r="N68" s="118">
        <v>45283</v>
      </c>
      <c r="O68" s="130" t="s">
        <v>295</v>
      </c>
      <c r="P68" s="129" t="s">
        <v>110</v>
      </c>
      <c r="Q68" s="130" t="s">
        <v>40</v>
      </c>
      <c r="R68" s="60">
        <v>45283</v>
      </c>
    </row>
    <row r="69" spans="1:18" s="31" customFormat="1" x14ac:dyDescent="0.25">
      <c r="A69" s="30">
        <v>58</v>
      </c>
      <c r="B69" s="114">
        <v>170</v>
      </c>
      <c r="C69" s="98" t="s">
        <v>655</v>
      </c>
      <c r="D69" s="99" t="s">
        <v>216</v>
      </c>
      <c r="E69" s="60">
        <v>37557</v>
      </c>
      <c r="F69" s="65">
        <f t="shared" si="3"/>
        <v>28</v>
      </c>
      <c r="G69" s="65">
        <f t="shared" si="4"/>
        <v>10</v>
      </c>
      <c r="H69" s="30">
        <f t="shared" si="5"/>
        <v>2002</v>
      </c>
      <c r="I69" s="109" t="s">
        <v>654</v>
      </c>
      <c r="J69" s="109" t="s">
        <v>980</v>
      </c>
      <c r="K69" s="117" t="s">
        <v>71</v>
      </c>
      <c r="L69" s="109" t="s">
        <v>159</v>
      </c>
      <c r="M69" s="117" t="s">
        <v>181</v>
      </c>
      <c r="N69" s="118">
        <v>45283</v>
      </c>
      <c r="O69" s="130" t="s">
        <v>295</v>
      </c>
      <c r="P69" s="129" t="s">
        <v>110</v>
      </c>
      <c r="Q69" s="130" t="s">
        <v>40</v>
      </c>
      <c r="R69" s="60">
        <v>45283</v>
      </c>
    </row>
    <row r="70" spans="1:18" s="31" customFormat="1" x14ac:dyDescent="0.25">
      <c r="A70" s="30">
        <v>59</v>
      </c>
      <c r="B70" s="114">
        <v>250</v>
      </c>
      <c r="C70" s="98" t="s">
        <v>657</v>
      </c>
      <c r="D70" s="99" t="s">
        <v>658</v>
      </c>
      <c r="E70" s="60">
        <v>37448</v>
      </c>
      <c r="F70" s="65">
        <f t="shared" si="3"/>
        <v>11</v>
      </c>
      <c r="G70" s="65">
        <f t="shared" si="4"/>
        <v>7</v>
      </c>
      <c r="H70" s="30">
        <f t="shared" si="5"/>
        <v>2002</v>
      </c>
      <c r="I70" s="109" t="s">
        <v>656</v>
      </c>
      <c r="J70" s="109" t="s">
        <v>981</v>
      </c>
      <c r="K70" s="117" t="s">
        <v>57</v>
      </c>
      <c r="L70" s="109" t="s">
        <v>139</v>
      </c>
      <c r="M70" s="117" t="s">
        <v>181</v>
      </c>
      <c r="N70" s="118">
        <v>45283</v>
      </c>
      <c r="O70" s="130" t="s">
        <v>295</v>
      </c>
      <c r="P70" s="129" t="s">
        <v>110</v>
      </c>
      <c r="Q70" s="130" t="s">
        <v>40</v>
      </c>
      <c r="R70" s="60">
        <v>45283</v>
      </c>
    </row>
    <row r="71" spans="1:18" s="31" customFormat="1" x14ac:dyDescent="0.25">
      <c r="A71" s="30">
        <v>60</v>
      </c>
      <c r="B71" s="114">
        <v>269</v>
      </c>
      <c r="C71" s="98" t="s">
        <v>660</v>
      </c>
      <c r="D71" s="99" t="s">
        <v>375</v>
      </c>
      <c r="E71" s="60">
        <v>37422</v>
      </c>
      <c r="F71" s="65">
        <f t="shared" si="3"/>
        <v>15</v>
      </c>
      <c r="G71" s="65">
        <f t="shared" si="4"/>
        <v>6</v>
      </c>
      <c r="H71" s="30">
        <f t="shared" si="5"/>
        <v>2002</v>
      </c>
      <c r="I71" s="109" t="s">
        <v>659</v>
      </c>
      <c r="J71" s="109" t="s">
        <v>982</v>
      </c>
      <c r="K71" s="117" t="s">
        <v>48</v>
      </c>
      <c r="L71" s="109" t="s">
        <v>269</v>
      </c>
      <c r="M71" s="117" t="s">
        <v>181</v>
      </c>
      <c r="N71" s="118">
        <v>45283</v>
      </c>
      <c r="O71" s="130" t="s">
        <v>295</v>
      </c>
      <c r="P71" s="129" t="s">
        <v>110</v>
      </c>
      <c r="Q71" s="130" t="s">
        <v>40</v>
      </c>
      <c r="R71" s="60">
        <v>45283</v>
      </c>
    </row>
    <row r="72" spans="1:18" s="31" customFormat="1" x14ac:dyDescent="0.25">
      <c r="A72" s="30">
        <v>61</v>
      </c>
      <c r="B72" s="114">
        <v>228</v>
      </c>
      <c r="C72" s="98" t="s">
        <v>219</v>
      </c>
      <c r="D72" s="99" t="s">
        <v>662</v>
      </c>
      <c r="E72" s="60">
        <v>36942</v>
      </c>
      <c r="F72" s="65">
        <f t="shared" si="3"/>
        <v>20</v>
      </c>
      <c r="G72" s="65">
        <f t="shared" si="4"/>
        <v>2</v>
      </c>
      <c r="H72" s="30">
        <f t="shared" si="5"/>
        <v>2001</v>
      </c>
      <c r="I72" s="109" t="s">
        <v>661</v>
      </c>
      <c r="J72" s="109" t="s">
        <v>983</v>
      </c>
      <c r="K72" s="117" t="s">
        <v>152</v>
      </c>
      <c r="L72" s="109" t="s">
        <v>274</v>
      </c>
      <c r="M72" s="117" t="s">
        <v>186</v>
      </c>
      <c r="N72" s="118">
        <v>45283</v>
      </c>
      <c r="O72" s="130" t="s">
        <v>295</v>
      </c>
      <c r="P72" s="129" t="s">
        <v>110</v>
      </c>
      <c r="Q72" s="130" t="s">
        <v>40</v>
      </c>
      <c r="R72" s="60">
        <v>45283</v>
      </c>
    </row>
    <row r="73" spans="1:18" s="31" customFormat="1" x14ac:dyDescent="0.25">
      <c r="A73" s="30">
        <v>62</v>
      </c>
      <c r="B73" s="114">
        <v>176</v>
      </c>
      <c r="C73" s="98" t="s">
        <v>140</v>
      </c>
      <c r="D73" s="99" t="s">
        <v>247</v>
      </c>
      <c r="E73" s="60">
        <v>36911</v>
      </c>
      <c r="F73" s="65">
        <f t="shared" si="3"/>
        <v>20</v>
      </c>
      <c r="G73" s="65">
        <f t="shared" si="4"/>
        <v>1</v>
      </c>
      <c r="H73" s="30">
        <f t="shared" si="5"/>
        <v>2001</v>
      </c>
      <c r="I73" s="109" t="s">
        <v>246</v>
      </c>
      <c r="J73" s="109" t="s">
        <v>267</v>
      </c>
      <c r="K73" s="117" t="s">
        <v>51</v>
      </c>
      <c r="L73" s="109" t="s">
        <v>99</v>
      </c>
      <c r="M73" s="117" t="s">
        <v>180</v>
      </c>
      <c r="N73" s="118">
        <v>45283</v>
      </c>
      <c r="O73" s="130" t="s">
        <v>295</v>
      </c>
      <c r="P73" s="129" t="s">
        <v>110</v>
      </c>
      <c r="Q73" s="130" t="s">
        <v>40</v>
      </c>
      <c r="R73" s="60">
        <v>45283</v>
      </c>
    </row>
    <row r="74" spans="1:18" s="31" customFormat="1" x14ac:dyDescent="0.25">
      <c r="A74" s="30">
        <v>63</v>
      </c>
      <c r="B74" s="114">
        <v>224</v>
      </c>
      <c r="C74" s="98" t="s">
        <v>198</v>
      </c>
      <c r="D74" s="99" t="s">
        <v>664</v>
      </c>
      <c r="E74" s="60">
        <v>37527</v>
      </c>
      <c r="F74" s="65">
        <f t="shared" si="3"/>
        <v>28</v>
      </c>
      <c r="G74" s="65">
        <f t="shared" si="4"/>
        <v>9</v>
      </c>
      <c r="H74" s="30">
        <f t="shared" si="5"/>
        <v>2002</v>
      </c>
      <c r="I74" s="109" t="s">
        <v>663</v>
      </c>
      <c r="J74" s="109" t="s">
        <v>984</v>
      </c>
      <c r="K74" s="117" t="s">
        <v>51</v>
      </c>
      <c r="L74" s="109" t="s">
        <v>121</v>
      </c>
      <c r="M74" s="117" t="s">
        <v>181</v>
      </c>
      <c r="N74" s="118">
        <v>45283</v>
      </c>
      <c r="O74" s="130" t="s">
        <v>295</v>
      </c>
      <c r="P74" s="129" t="s">
        <v>110</v>
      </c>
      <c r="Q74" s="130" t="s">
        <v>40</v>
      </c>
      <c r="R74" s="60">
        <v>45283</v>
      </c>
    </row>
    <row r="75" spans="1:18" s="31" customFormat="1" x14ac:dyDescent="0.25">
      <c r="A75" s="30">
        <v>64</v>
      </c>
      <c r="B75" s="114">
        <v>164</v>
      </c>
      <c r="C75" s="98" t="s">
        <v>666</v>
      </c>
      <c r="D75" s="99" t="s">
        <v>58</v>
      </c>
      <c r="E75" s="60">
        <v>37328</v>
      </c>
      <c r="F75" s="65">
        <f t="shared" si="3"/>
        <v>13</v>
      </c>
      <c r="G75" s="65">
        <f t="shared" si="4"/>
        <v>3</v>
      </c>
      <c r="H75" s="30">
        <f t="shared" si="5"/>
        <v>2002</v>
      </c>
      <c r="I75" s="109" t="s">
        <v>665</v>
      </c>
      <c r="J75" s="109" t="s">
        <v>985</v>
      </c>
      <c r="K75" s="117" t="s">
        <v>51</v>
      </c>
      <c r="L75" s="109" t="s">
        <v>121</v>
      </c>
      <c r="M75" s="117" t="s">
        <v>181</v>
      </c>
      <c r="N75" s="118">
        <v>45283</v>
      </c>
      <c r="O75" s="130" t="s">
        <v>295</v>
      </c>
      <c r="P75" s="129" t="s">
        <v>110</v>
      </c>
      <c r="Q75" s="130" t="s">
        <v>40</v>
      </c>
      <c r="R75" s="60">
        <v>45283</v>
      </c>
    </row>
    <row r="76" spans="1:18" s="31" customFormat="1" x14ac:dyDescent="0.25">
      <c r="A76" s="30">
        <v>65</v>
      </c>
      <c r="B76" s="114">
        <v>248</v>
      </c>
      <c r="C76" s="98" t="s">
        <v>668</v>
      </c>
      <c r="D76" s="99" t="s">
        <v>58</v>
      </c>
      <c r="E76" s="60">
        <v>30452</v>
      </c>
      <c r="F76" s="65">
        <f t="shared" si="3"/>
        <v>16</v>
      </c>
      <c r="G76" s="65">
        <f t="shared" si="4"/>
        <v>5</v>
      </c>
      <c r="H76" s="30">
        <f t="shared" si="5"/>
        <v>1983</v>
      </c>
      <c r="I76" s="109" t="s">
        <v>667</v>
      </c>
      <c r="J76" s="109" t="s">
        <v>986</v>
      </c>
      <c r="K76" s="117" t="s">
        <v>54</v>
      </c>
      <c r="L76" s="109" t="s">
        <v>961</v>
      </c>
      <c r="M76" s="117" t="s">
        <v>864</v>
      </c>
      <c r="N76" s="118">
        <v>45283</v>
      </c>
      <c r="O76" s="130" t="s">
        <v>295</v>
      </c>
      <c r="P76" s="129" t="s">
        <v>110</v>
      </c>
      <c r="Q76" s="130" t="s">
        <v>40</v>
      </c>
      <c r="R76" s="60">
        <v>45283</v>
      </c>
    </row>
    <row r="77" spans="1:18" s="31" customFormat="1" x14ac:dyDescent="0.25">
      <c r="A77" s="30">
        <v>66</v>
      </c>
      <c r="B77" s="114">
        <v>263</v>
      </c>
      <c r="C77" s="98" t="s">
        <v>670</v>
      </c>
      <c r="D77" s="99" t="s">
        <v>58</v>
      </c>
      <c r="E77" s="60">
        <v>37298</v>
      </c>
      <c r="F77" s="65">
        <f t="shared" si="3"/>
        <v>11</v>
      </c>
      <c r="G77" s="65">
        <f t="shared" si="4"/>
        <v>2</v>
      </c>
      <c r="H77" s="30">
        <f t="shared" si="5"/>
        <v>2002</v>
      </c>
      <c r="I77" s="109" t="s">
        <v>669</v>
      </c>
      <c r="J77" s="109" t="s">
        <v>987</v>
      </c>
      <c r="K77" s="117" t="s">
        <v>71</v>
      </c>
      <c r="L77" s="109" t="s">
        <v>159</v>
      </c>
      <c r="M77" s="117" t="s">
        <v>181</v>
      </c>
      <c r="N77" s="118">
        <v>45283</v>
      </c>
      <c r="O77" s="130" t="s">
        <v>295</v>
      </c>
      <c r="P77" s="129" t="s">
        <v>110</v>
      </c>
      <c r="Q77" s="130" t="s">
        <v>40</v>
      </c>
      <c r="R77" s="60">
        <v>45283</v>
      </c>
    </row>
    <row r="78" spans="1:18" s="31" customFormat="1" x14ac:dyDescent="0.25">
      <c r="A78" s="30">
        <v>67</v>
      </c>
      <c r="B78" s="114">
        <v>216</v>
      </c>
      <c r="C78" s="98" t="s">
        <v>672</v>
      </c>
      <c r="D78" s="99" t="s">
        <v>58</v>
      </c>
      <c r="E78" s="60">
        <v>37542</v>
      </c>
      <c r="F78" s="65">
        <f t="shared" si="3"/>
        <v>13</v>
      </c>
      <c r="G78" s="65">
        <f t="shared" si="4"/>
        <v>10</v>
      </c>
      <c r="H78" s="30">
        <f t="shared" si="5"/>
        <v>2002</v>
      </c>
      <c r="I78" s="109" t="s">
        <v>671</v>
      </c>
      <c r="J78" s="109" t="s">
        <v>988</v>
      </c>
      <c r="K78" s="117" t="s">
        <v>71</v>
      </c>
      <c r="L78" s="109" t="s">
        <v>159</v>
      </c>
      <c r="M78" s="117" t="s">
        <v>181</v>
      </c>
      <c r="N78" s="118">
        <v>45283</v>
      </c>
      <c r="O78" s="130" t="s">
        <v>295</v>
      </c>
      <c r="P78" s="129" t="s">
        <v>110</v>
      </c>
      <c r="Q78" s="130" t="s">
        <v>40</v>
      </c>
      <c r="R78" s="60">
        <v>45283</v>
      </c>
    </row>
    <row r="79" spans="1:18" s="31" customFormat="1" x14ac:dyDescent="0.25">
      <c r="A79" s="30">
        <v>68</v>
      </c>
      <c r="B79" s="114">
        <v>249</v>
      </c>
      <c r="C79" s="98" t="s">
        <v>94</v>
      </c>
      <c r="D79" s="99" t="s">
        <v>58</v>
      </c>
      <c r="E79" s="60">
        <v>37260</v>
      </c>
      <c r="F79" s="65">
        <f t="shared" si="3"/>
        <v>4</v>
      </c>
      <c r="G79" s="65">
        <f t="shared" si="4"/>
        <v>1</v>
      </c>
      <c r="H79" s="30">
        <f t="shared" si="5"/>
        <v>2002</v>
      </c>
      <c r="I79" s="109" t="s">
        <v>673</v>
      </c>
      <c r="J79" s="109" t="s">
        <v>989</v>
      </c>
      <c r="K79" s="117" t="s">
        <v>71</v>
      </c>
      <c r="L79" s="109" t="s">
        <v>159</v>
      </c>
      <c r="M79" s="117" t="s">
        <v>181</v>
      </c>
      <c r="N79" s="118">
        <v>45283</v>
      </c>
      <c r="O79" s="130" t="s">
        <v>295</v>
      </c>
      <c r="P79" s="129" t="s">
        <v>110</v>
      </c>
      <c r="Q79" s="130" t="s">
        <v>40</v>
      </c>
      <c r="R79" s="60">
        <v>45283</v>
      </c>
    </row>
    <row r="80" spans="1:18" s="32" customFormat="1" x14ac:dyDescent="0.25">
      <c r="A80" s="30">
        <v>69</v>
      </c>
      <c r="B80" s="114">
        <v>258</v>
      </c>
      <c r="C80" s="98" t="s">
        <v>675</v>
      </c>
      <c r="D80" s="99" t="s">
        <v>58</v>
      </c>
      <c r="E80" s="60">
        <v>37343</v>
      </c>
      <c r="F80" s="65">
        <f t="shared" si="3"/>
        <v>28</v>
      </c>
      <c r="G80" s="65">
        <f t="shared" si="4"/>
        <v>3</v>
      </c>
      <c r="H80" s="30">
        <f t="shared" si="5"/>
        <v>2002</v>
      </c>
      <c r="I80" s="109" t="s">
        <v>674</v>
      </c>
      <c r="J80" s="109" t="s">
        <v>990</v>
      </c>
      <c r="K80" s="117" t="s">
        <v>48</v>
      </c>
      <c r="L80" s="109" t="s">
        <v>269</v>
      </c>
      <c r="M80" s="117" t="s">
        <v>181</v>
      </c>
      <c r="N80" s="118">
        <v>45283</v>
      </c>
      <c r="O80" s="130" t="s">
        <v>295</v>
      </c>
      <c r="P80" s="129" t="s">
        <v>110</v>
      </c>
      <c r="Q80" s="130" t="s">
        <v>40</v>
      </c>
      <c r="R80" s="60">
        <v>45283</v>
      </c>
    </row>
    <row r="81" spans="1:18" s="31" customFormat="1" x14ac:dyDescent="0.25">
      <c r="A81" s="30">
        <v>70</v>
      </c>
      <c r="B81" s="114">
        <v>243</v>
      </c>
      <c r="C81" s="98" t="s">
        <v>174</v>
      </c>
      <c r="D81" s="99" t="s">
        <v>120</v>
      </c>
      <c r="E81" s="60">
        <v>37332</v>
      </c>
      <c r="F81" s="65">
        <f t="shared" si="3"/>
        <v>17</v>
      </c>
      <c r="G81" s="65">
        <f t="shared" si="4"/>
        <v>3</v>
      </c>
      <c r="H81" s="30">
        <f t="shared" si="5"/>
        <v>2002</v>
      </c>
      <c r="I81" s="109" t="s">
        <v>178</v>
      </c>
      <c r="J81" s="109" t="s">
        <v>179</v>
      </c>
      <c r="K81" s="117" t="s">
        <v>71</v>
      </c>
      <c r="L81" s="109" t="s">
        <v>159</v>
      </c>
      <c r="M81" s="117" t="s">
        <v>181</v>
      </c>
      <c r="N81" s="118">
        <v>45283</v>
      </c>
      <c r="O81" s="130" t="s">
        <v>295</v>
      </c>
      <c r="P81" s="129" t="s">
        <v>110</v>
      </c>
      <c r="Q81" s="130" t="s">
        <v>40</v>
      </c>
      <c r="R81" s="60">
        <v>45283</v>
      </c>
    </row>
    <row r="82" spans="1:18" s="31" customFormat="1" x14ac:dyDescent="0.25">
      <c r="A82" s="30">
        <v>71</v>
      </c>
      <c r="B82" s="114">
        <v>168</v>
      </c>
      <c r="C82" s="98" t="s">
        <v>677</v>
      </c>
      <c r="D82" s="99" t="s">
        <v>84</v>
      </c>
      <c r="E82" s="60">
        <v>37048</v>
      </c>
      <c r="F82" s="65">
        <f t="shared" si="3"/>
        <v>6</v>
      </c>
      <c r="G82" s="65">
        <f t="shared" si="4"/>
        <v>6</v>
      </c>
      <c r="H82" s="30">
        <f t="shared" si="5"/>
        <v>2001</v>
      </c>
      <c r="I82" s="109" t="s">
        <v>676</v>
      </c>
      <c r="J82" s="109" t="s">
        <v>991</v>
      </c>
      <c r="K82" s="117" t="s">
        <v>56</v>
      </c>
      <c r="L82" s="109" t="s">
        <v>101</v>
      </c>
      <c r="M82" s="117" t="s">
        <v>180</v>
      </c>
      <c r="N82" s="118">
        <v>45283</v>
      </c>
      <c r="O82" s="130" t="s">
        <v>295</v>
      </c>
      <c r="P82" s="129" t="s">
        <v>110</v>
      </c>
      <c r="Q82" s="130" t="s">
        <v>40</v>
      </c>
      <c r="R82" s="60">
        <v>45283</v>
      </c>
    </row>
    <row r="83" spans="1:18" s="31" customFormat="1" x14ac:dyDescent="0.25">
      <c r="A83" s="30">
        <v>72</v>
      </c>
      <c r="B83" s="114">
        <v>171</v>
      </c>
      <c r="C83" s="98" t="s">
        <v>209</v>
      </c>
      <c r="D83" s="99" t="s">
        <v>210</v>
      </c>
      <c r="E83" s="60">
        <v>37512</v>
      </c>
      <c r="F83" s="65">
        <f t="shared" si="3"/>
        <v>13</v>
      </c>
      <c r="G83" s="65">
        <f t="shared" si="4"/>
        <v>9</v>
      </c>
      <c r="H83" s="30">
        <f t="shared" si="5"/>
        <v>2002</v>
      </c>
      <c r="I83" s="109" t="s">
        <v>208</v>
      </c>
      <c r="J83" s="109" t="s">
        <v>255</v>
      </c>
      <c r="K83" s="117" t="s">
        <v>51</v>
      </c>
      <c r="L83" s="109" t="s">
        <v>121</v>
      </c>
      <c r="M83" s="117" t="s">
        <v>181</v>
      </c>
      <c r="N83" s="118">
        <v>45283</v>
      </c>
      <c r="O83" s="130" t="s">
        <v>295</v>
      </c>
      <c r="P83" s="129" t="s">
        <v>110</v>
      </c>
      <c r="Q83" s="130" t="s">
        <v>40</v>
      </c>
      <c r="R83" s="60">
        <v>45283</v>
      </c>
    </row>
    <row r="84" spans="1:18" s="31" customFormat="1" x14ac:dyDescent="0.25">
      <c r="A84" s="30">
        <v>73</v>
      </c>
      <c r="B84" s="114">
        <v>231</v>
      </c>
      <c r="C84" s="98" t="s">
        <v>679</v>
      </c>
      <c r="D84" s="99" t="s">
        <v>70</v>
      </c>
      <c r="E84" s="60">
        <v>37510</v>
      </c>
      <c r="F84" s="65">
        <f t="shared" si="3"/>
        <v>11</v>
      </c>
      <c r="G84" s="65">
        <f t="shared" si="4"/>
        <v>9</v>
      </c>
      <c r="H84" s="30">
        <f t="shared" si="5"/>
        <v>2002</v>
      </c>
      <c r="I84" s="109" t="s">
        <v>678</v>
      </c>
      <c r="J84" s="109" t="s">
        <v>992</v>
      </c>
      <c r="K84" s="117" t="s">
        <v>71</v>
      </c>
      <c r="L84" s="109" t="s">
        <v>159</v>
      </c>
      <c r="M84" s="117" t="s">
        <v>181</v>
      </c>
      <c r="N84" s="118">
        <v>45283</v>
      </c>
      <c r="O84" s="130" t="s">
        <v>295</v>
      </c>
      <c r="P84" s="129" t="s">
        <v>110</v>
      </c>
      <c r="Q84" s="130" t="s">
        <v>40</v>
      </c>
      <c r="R84" s="60">
        <v>45283</v>
      </c>
    </row>
    <row r="85" spans="1:18" s="31" customFormat="1" x14ac:dyDescent="0.25">
      <c r="A85" s="30">
        <v>74</v>
      </c>
      <c r="B85" s="114">
        <v>257</v>
      </c>
      <c r="C85" s="98" t="s">
        <v>150</v>
      </c>
      <c r="D85" s="99" t="s">
        <v>70</v>
      </c>
      <c r="E85" s="60">
        <v>37513</v>
      </c>
      <c r="F85" s="65">
        <f t="shared" si="3"/>
        <v>14</v>
      </c>
      <c r="G85" s="65">
        <f t="shared" si="4"/>
        <v>9</v>
      </c>
      <c r="H85" s="30">
        <f t="shared" si="5"/>
        <v>2002</v>
      </c>
      <c r="I85" s="109" t="s">
        <v>680</v>
      </c>
      <c r="J85" s="109" t="s">
        <v>993</v>
      </c>
      <c r="K85" s="117" t="s">
        <v>51</v>
      </c>
      <c r="L85" s="109" t="s">
        <v>121</v>
      </c>
      <c r="M85" s="117" t="s">
        <v>181</v>
      </c>
      <c r="N85" s="118">
        <v>45283</v>
      </c>
      <c r="O85" s="130" t="s">
        <v>295</v>
      </c>
      <c r="P85" s="129" t="s">
        <v>110</v>
      </c>
      <c r="Q85" s="130" t="s">
        <v>40</v>
      </c>
      <c r="R85" s="60">
        <v>45283</v>
      </c>
    </row>
    <row r="86" spans="1:18" s="31" customFormat="1" x14ac:dyDescent="0.25">
      <c r="A86" s="30">
        <v>75</v>
      </c>
      <c r="B86" s="114">
        <v>203</v>
      </c>
      <c r="C86" s="98" t="s">
        <v>682</v>
      </c>
      <c r="D86" s="99" t="s">
        <v>683</v>
      </c>
      <c r="E86" s="60">
        <v>37763</v>
      </c>
      <c r="F86" s="65">
        <f t="shared" si="3"/>
        <v>22</v>
      </c>
      <c r="G86" s="65">
        <f t="shared" si="4"/>
        <v>5</v>
      </c>
      <c r="H86" s="30">
        <f t="shared" si="5"/>
        <v>2003</v>
      </c>
      <c r="I86" s="109" t="s">
        <v>681</v>
      </c>
      <c r="J86" s="109" t="s">
        <v>994</v>
      </c>
      <c r="K86" s="117" t="s">
        <v>71</v>
      </c>
      <c r="L86" s="109" t="s">
        <v>278</v>
      </c>
      <c r="M86" s="117" t="s">
        <v>276</v>
      </c>
      <c r="N86" s="118">
        <v>45283</v>
      </c>
      <c r="O86" s="130" t="s">
        <v>295</v>
      </c>
      <c r="P86" s="129" t="s">
        <v>110</v>
      </c>
      <c r="Q86" s="130" t="s">
        <v>40</v>
      </c>
      <c r="R86" s="60">
        <v>45283</v>
      </c>
    </row>
    <row r="87" spans="1:18" s="31" customFormat="1" x14ac:dyDescent="0.25">
      <c r="A87" s="30">
        <v>76</v>
      </c>
      <c r="B87" s="114">
        <v>212</v>
      </c>
      <c r="C87" s="98" t="s">
        <v>685</v>
      </c>
      <c r="D87" s="99" t="s">
        <v>78</v>
      </c>
      <c r="E87" s="60">
        <v>37935</v>
      </c>
      <c r="F87" s="65">
        <f t="shared" si="3"/>
        <v>10</v>
      </c>
      <c r="G87" s="65">
        <f t="shared" si="4"/>
        <v>11</v>
      </c>
      <c r="H87" s="30">
        <f t="shared" si="5"/>
        <v>2003</v>
      </c>
      <c r="I87" s="109" t="s">
        <v>684</v>
      </c>
      <c r="J87" s="109" t="s">
        <v>995</v>
      </c>
      <c r="K87" s="117" t="s">
        <v>71</v>
      </c>
      <c r="L87" s="109" t="s">
        <v>278</v>
      </c>
      <c r="M87" s="117" t="s">
        <v>276</v>
      </c>
      <c r="N87" s="118">
        <v>45283</v>
      </c>
      <c r="O87" s="130" t="s">
        <v>295</v>
      </c>
      <c r="P87" s="129" t="s">
        <v>110</v>
      </c>
      <c r="Q87" s="130" t="s">
        <v>40</v>
      </c>
      <c r="R87" s="60">
        <v>45283</v>
      </c>
    </row>
    <row r="88" spans="1:18" s="31" customFormat="1" x14ac:dyDescent="0.25">
      <c r="A88" s="30">
        <v>77</v>
      </c>
      <c r="B88" s="114">
        <v>167</v>
      </c>
      <c r="C88" s="98" t="s">
        <v>687</v>
      </c>
      <c r="D88" s="99" t="s">
        <v>114</v>
      </c>
      <c r="E88" s="60">
        <v>37823</v>
      </c>
      <c r="F88" s="65">
        <f t="shared" si="3"/>
        <v>21</v>
      </c>
      <c r="G88" s="65">
        <f t="shared" si="4"/>
        <v>7</v>
      </c>
      <c r="H88" s="30">
        <f t="shared" si="5"/>
        <v>2003</v>
      </c>
      <c r="I88" s="109" t="s">
        <v>686</v>
      </c>
      <c r="J88" s="109" t="s">
        <v>996</v>
      </c>
      <c r="K88" s="117" t="s">
        <v>51</v>
      </c>
      <c r="L88" s="109" t="s">
        <v>282</v>
      </c>
      <c r="M88" s="117" t="s">
        <v>276</v>
      </c>
      <c r="N88" s="118">
        <v>45283</v>
      </c>
      <c r="O88" s="130" t="s">
        <v>295</v>
      </c>
      <c r="P88" s="129" t="s">
        <v>110</v>
      </c>
      <c r="Q88" s="130" t="s">
        <v>40</v>
      </c>
      <c r="R88" s="60">
        <v>45283</v>
      </c>
    </row>
    <row r="89" spans="1:18" s="31" customFormat="1" x14ac:dyDescent="0.25">
      <c r="A89" s="30">
        <v>78</v>
      </c>
      <c r="B89" s="114">
        <v>253</v>
      </c>
      <c r="C89" s="98" t="s">
        <v>689</v>
      </c>
      <c r="D89" s="99" t="s">
        <v>114</v>
      </c>
      <c r="E89" s="60">
        <v>37182</v>
      </c>
      <c r="F89" s="65">
        <f t="shared" si="3"/>
        <v>18</v>
      </c>
      <c r="G89" s="65">
        <f t="shared" si="4"/>
        <v>10</v>
      </c>
      <c r="H89" s="30">
        <f t="shared" si="5"/>
        <v>2001</v>
      </c>
      <c r="I89" s="109" t="s">
        <v>688</v>
      </c>
      <c r="J89" s="109" t="s">
        <v>997</v>
      </c>
      <c r="K89" s="117" t="s">
        <v>152</v>
      </c>
      <c r="L89" s="109" t="s">
        <v>283</v>
      </c>
      <c r="M89" s="117" t="s">
        <v>186</v>
      </c>
      <c r="N89" s="118">
        <v>45283</v>
      </c>
      <c r="O89" s="130" t="s">
        <v>295</v>
      </c>
      <c r="P89" s="129" t="s">
        <v>110</v>
      </c>
      <c r="Q89" s="130" t="s">
        <v>40</v>
      </c>
      <c r="R89" s="60">
        <v>45283</v>
      </c>
    </row>
    <row r="90" spans="1:18" s="31" customFormat="1" x14ac:dyDescent="0.25">
      <c r="A90" s="30">
        <v>79</v>
      </c>
      <c r="B90" s="114">
        <v>178</v>
      </c>
      <c r="C90" s="98" t="s">
        <v>691</v>
      </c>
      <c r="D90" s="99" t="s">
        <v>692</v>
      </c>
      <c r="E90" s="60">
        <v>36608</v>
      </c>
      <c r="F90" s="65">
        <f t="shared" si="3"/>
        <v>23</v>
      </c>
      <c r="G90" s="65">
        <f t="shared" si="4"/>
        <v>3</v>
      </c>
      <c r="H90" s="30">
        <f t="shared" si="5"/>
        <v>2000</v>
      </c>
      <c r="I90" s="109" t="s">
        <v>690</v>
      </c>
      <c r="J90" s="109" t="s">
        <v>998</v>
      </c>
      <c r="K90" s="117" t="s">
        <v>63</v>
      </c>
      <c r="L90" s="109" t="s">
        <v>999</v>
      </c>
      <c r="M90" s="117" t="s">
        <v>182</v>
      </c>
      <c r="N90" s="118">
        <v>45283</v>
      </c>
      <c r="O90" s="130" t="s">
        <v>295</v>
      </c>
      <c r="P90" s="129" t="s">
        <v>110</v>
      </c>
      <c r="Q90" s="131" t="s">
        <v>39</v>
      </c>
      <c r="R90" s="60">
        <v>45283</v>
      </c>
    </row>
    <row r="91" spans="1:18" s="31" customFormat="1" x14ac:dyDescent="0.25">
      <c r="A91" s="30">
        <v>80</v>
      </c>
      <c r="B91" s="114">
        <v>153</v>
      </c>
      <c r="C91" s="98" t="s">
        <v>143</v>
      </c>
      <c r="D91" s="99" t="s">
        <v>692</v>
      </c>
      <c r="E91" s="60">
        <v>37321</v>
      </c>
      <c r="F91" s="65">
        <f t="shared" si="3"/>
        <v>6</v>
      </c>
      <c r="G91" s="65">
        <f t="shared" si="4"/>
        <v>3</v>
      </c>
      <c r="H91" s="30">
        <f t="shared" si="5"/>
        <v>2002</v>
      </c>
      <c r="I91" s="109" t="s">
        <v>693</v>
      </c>
      <c r="J91" s="109" t="s">
        <v>1000</v>
      </c>
      <c r="K91" s="117" t="s">
        <v>71</v>
      </c>
      <c r="L91" s="109" t="s">
        <v>159</v>
      </c>
      <c r="M91" s="117" t="s">
        <v>181</v>
      </c>
      <c r="N91" s="118">
        <v>45283</v>
      </c>
      <c r="O91" s="130" t="s">
        <v>295</v>
      </c>
      <c r="P91" s="129" t="s">
        <v>110</v>
      </c>
      <c r="Q91" s="131" t="s">
        <v>39</v>
      </c>
      <c r="R91" s="60">
        <v>45283</v>
      </c>
    </row>
    <row r="92" spans="1:18" s="31" customFormat="1" x14ac:dyDescent="0.25">
      <c r="A92" s="30">
        <v>81</v>
      </c>
      <c r="B92" s="114">
        <v>247</v>
      </c>
      <c r="C92" s="98" t="s">
        <v>381</v>
      </c>
      <c r="D92" s="99" t="s">
        <v>124</v>
      </c>
      <c r="E92" s="60">
        <v>37453</v>
      </c>
      <c r="F92" s="65">
        <f t="shared" si="3"/>
        <v>16</v>
      </c>
      <c r="G92" s="65">
        <f t="shared" si="4"/>
        <v>7</v>
      </c>
      <c r="H92" s="30">
        <f t="shared" si="5"/>
        <v>2002</v>
      </c>
      <c r="I92" s="109" t="s">
        <v>694</v>
      </c>
      <c r="J92" s="109" t="s">
        <v>1001</v>
      </c>
      <c r="K92" s="117" t="s">
        <v>71</v>
      </c>
      <c r="L92" s="109" t="s">
        <v>159</v>
      </c>
      <c r="M92" s="117" t="s">
        <v>181</v>
      </c>
      <c r="N92" s="118">
        <v>45283</v>
      </c>
      <c r="O92" s="130" t="s">
        <v>295</v>
      </c>
      <c r="P92" s="129" t="s">
        <v>110</v>
      </c>
      <c r="Q92" s="131" t="s">
        <v>39</v>
      </c>
      <c r="R92" s="60">
        <v>45283</v>
      </c>
    </row>
    <row r="93" spans="1:18" s="31" customFormat="1" x14ac:dyDescent="0.25">
      <c r="A93" s="30">
        <v>82</v>
      </c>
      <c r="B93" s="114">
        <v>267</v>
      </c>
      <c r="C93" s="98" t="s">
        <v>100</v>
      </c>
      <c r="D93" s="99" t="s">
        <v>69</v>
      </c>
      <c r="E93" s="60">
        <v>36623</v>
      </c>
      <c r="F93" s="65">
        <f t="shared" si="3"/>
        <v>7</v>
      </c>
      <c r="G93" s="65">
        <f t="shared" si="4"/>
        <v>4</v>
      </c>
      <c r="H93" s="30">
        <f t="shared" si="5"/>
        <v>2000</v>
      </c>
      <c r="I93" s="109" t="s">
        <v>695</v>
      </c>
      <c r="J93" s="109" t="s">
        <v>1002</v>
      </c>
      <c r="K93" s="117" t="s">
        <v>56</v>
      </c>
      <c r="L93" s="109" t="s">
        <v>184</v>
      </c>
      <c r="M93" s="117" t="s">
        <v>182</v>
      </c>
      <c r="N93" s="118">
        <v>45283</v>
      </c>
      <c r="O93" s="130" t="s">
        <v>295</v>
      </c>
      <c r="P93" s="129" t="s">
        <v>110</v>
      </c>
      <c r="Q93" s="131" t="s">
        <v>39</v>
      </c>
      <c r="R93" s="60">
        <v>45283</v>
      </c>
    </row>
    <row r="94" spans="1:18" s="31" customFormat="1" x14ac:dyDescent="0.25">
      <c r="A94" s="30">
        <v>83</v>
      </c>
      <c r="B94" s="114">
        <v>206</v>
      </c>
      <c r="C94" s="98" t="s">
        <v>697</v>
      </c>
      <c r="D94" s="99" t="s">
        <v>98</v>
      </c>
      <c r="E94" s="60">
        <v>37488</v>
      </c>
      <c r="F94" s="65">
        <f t="shared" si="3"/>
        <v>20</v>
      </c>
      <c r="G94" s="65">
        <f t="shared" si="4"/>
        <v>8</v>
      </c>
      <c r="H94" s="30">
        <f t="shared" si="5"/>
        <v>2002</v>
      </c>
      <c r="I94" s="109" t="s">
        <v>696</v>
      </c>
      <c r="J94" s="109" t="s">
        <v>1003</v>
      </c>
      <c r="K94" s="117" t="s">
        <v>66</v>
      </c>
      <c r="L94" s="109" t="s">
        <v>135</v>
      </c>
      <c r="M94" s="117" t="s">
        <v>181</v>
      </c>
      <c r="N94" s="118">
        <v>45283</v>
      </c>
      <c r="O94" s="130" t="s">
        <v>295</v>
      </c>
      <c r="P94" s="129" t="s">
        <v>110</v>
      </c>
      <c r="Q94" s="131" t="s">
        <v>39</v>
      </c>
      <c r="R94" s="60">
        <v>45283</v>
      </c>
    </row>
    <row r="95" spans="1:18" s="31" customFormat="1" x14ac:dyDescent="0.25">
      <c r="A95" s="30">
        <v>84</v>
      </c>
      <c r="B95" s="114">
        <v>272</v>
      </c>
      <c r="C95" s="98" t="s">
        <v>699</v>
      </c>
      <c r="D95" s="99" t="s">
        <v>98</v>
      </c>
      <c r="E95" s="60">
        <v>37012</v>
      </c>
      <c r="F95" s="65">
        <f t="shared" si="3"/>
        <v>1</v>
      </c>
      <c r="G95" s="65">
        <f t="shared" si="4"/>
        <v>5</v>
      </c>
      <c r="H95" s="30">
        <f t="shared" si="5"/>
        <v>2001</v>
      </c>
      <c r="I95" s="109" t="s">
        <v>698</v>
      </c>
      <c r="J95" s="109" t="s">
        <v>1004</v>
      </c>
      <c r="K95" s="117" t="s">
        <v>56</v>
      </c>
      <c r="L95" s="109" t="s">
        <v>101</v>
      </c>
      <c r="M95" s="117" t="s">
        <v>180</v>
      </c>
      <c r="N95" s="118">
        <v>45283</v>
      </c>
      <c r="O95" s="130" t="s">
        <v>295</v>
      </c>
      <c r="P95" s="129" t="s">
        <v>110</v>
      </c>
      <c r="Q95" s="131" t="s">
        <v>39</v>
      </c>
      <c r="R95" s="60">
        <v>45283</v>
      </c>
    </row>
    <row r="96" spans="1:18" s="31" customFormat="1" x14ac:dyDescent="0.25">
      <c r="A96" s="30">
        <v>85</v>
      </c>
      <c r="B96" s="114">
        <v>192</v>
      </c>
      <c r="C96" s="98" t="s">
        <v>701</v>
      </c>
      <c r="D96" s="99" t="s">
        <v>59</v>
      </c>
      <c r="E96" s="60">
        <v>37575</v>
      </c>
      <c r="F96" s="65">
        <f t="shared" si="3"/>
        <v>15</v>
      </c>
      <c r="G96" s="65">
        <f t="shared" si="4"/>
        <v>11</v>
      </c>
      <c r="H96" s="30">
        <f t="shared" si="5"/>
        <v>2002</v>
      </c>
      <c r="I96" s="109" t="s">
        <v>700</v>
      </c>
      <c r="J96" s="109" t="s">
        <v>1005</v>
      </c>
      <c r="K96" s="117" t="s">
        <v>57</v>
      </c>
      <c r="L96" s="109" t="s">
        <v>126</v>
      </c>
      <c r="M96" s="117" t="s">
        <v>181</v>
      </c>
      <c r="N96" s="118">
        <v>45283</v>
      </c>
      <c r="O96" s="130" t="s">
        <v>295</v>
      </c>
      <c r="P96" s="129" t="s">
        <v>110</v>
      </c>
      <c r="Q96" s="131" t="s">
        <v>39</v>
      </c>
      <c r="R96" s="60">
        <v>45283</v>
      </c>
    </row>
    <row r="97" spans="1:18" s="31" customFormat="1" x14ac:dyDescent="0.25">
      <c r="A97" s="30">
        <v>86</v>
      </c>
      <c r="B97" s="114">
        <v>169</v>
      </c>
      <c r="C97" s="98" t="s">
        <v>703</v>
      </c>
      <c r="D97" s="99" t="s">
        <v>59</v>
      </c>
      <c r="E97" s="60">
        <v>37372</v>
      </c>
      <c r="F97" s="65">
        <f t="shared" si="3"/>
        <v>26</v>
      </c>
      <c r="G97" s="65">
        <f t="shared" si="4"/>
        <v>4</v>
      </c>
      <c r="H97" s="30">
        <f t="shared" si="5"/>
        <v>2002</v>
      </c>
      <c r="I97" s="109" t="s">
        <v>702</v>
      </c>
      <c r="J97" s="109" t="s">
        <v>1006</v>
      </c>
      <c r="K97" s="117" t="s">
        <v>48</v>
      </c>
      <c r="L97" s="109" t="s">
        <v>269</v>
      </c>
      <c r="M97" s="117" t="s">
        <v>181</v>
      </c>
      <c r="N97" s="118">
        <v>45283</v>
      </c>
      <c r="O97" s="130" t="s">
        <v>295</v>
      </c>
      <c r="P97" s="129" t="s">
        <v>110</v>
      </c>
      <c r="Q97" s="131" t="s">
        <v>39</v>
      </c>
      <c r="R97" s="60">
        <v>45283</v>
      </c>
    </row>
    <row r="98" spans="1:18" s="31" customFormat="1" x14ac:dyDescent="0.25">
      <c r="A98" s="30">
        <v>87</v>
      </c>
      <c r="B98" s="114">
        <v>218</v>
      </c>
      <c r="C98" s="98" t="s">
        <v>705</v>
      </c>
      <c r="D98" s="99" t="s">
        <v>59</v>
      </c>
      <c r="E98" s="60">
        <v>37877</v>
      </c>
      <c r="F98" s="65">
        <f t="shared" si="3"/>
        <v>13</v>
      </c>
      <c r="G98" s="65">
        <f t="shared" si="4"/>
        <v>9</v>
      </c>
      <c r="H98" s="30">
        <f t="shared" si="5"/>
        <v>2003</v>
      </c>
      <c r="I98" s="109" t="s">
        <v>704</v>
      </c>
      <c r="J98" s="109" t="s">
        <v>1007</v>
      </c>
      <c r="K98" s="117" t="s">
        <v>51</v>
      </c>
      <c r="L98" s="109" t="s">
        <v>878</v>
      </c>
      <c r="M98" s="117" t="s">
        <v>276</v>
      </c>
      <c r="N98" s="118">
        <v>45283</v>
      </c>
      <c r="O98" s="130" t="s">
        <v>295</v>
      </c>
      <c r="P98" s="129" t="s">
        <v>110</v>
      </c>
      <c r="Q98" s="131" t="s">
        <v>39</v>
      </c>
      <c r="R98" s="60">
        <v>45283</v>
      </c>
    </row>
    <row r="99" spans="1:18" s="31" customFormat="1" x14ac:dyDescent="0.25">
      <c r="A99" s="30">
        <v>88</v>
      </c>
      <c r="B99" s="114">
        <v>156</v>
      </c>
      <c r="C99" s="98" t="s">
        <v>707</v>
      </c>
      <c r="D99" s="99" t="s">
        <v>59</v>
      </c>
      <c r="E99" s="60">
        <v>37472</v>
      </c>
      <c r="F99" s="65">
        <f t="shared" si="3"/>
        <v>4</v>
      </c>
      <c r="G99" s="65">
        <f t="shared" si="4"/>
        <v>8</v>
      </c>
      <c r="H99" s="30">
        <f t="shared" si="5"/>
        <v>2002</v>
      </c>
      <c r="I99" s="109" t="s">
        <v>706</v>
      </c>
      <c r="J99" s="109" t="s">
        <v>1008</v>
      </c>
      <c r="K99" s="117" t="s">
        <v>71</v>
      </c>
      <c r="L99" s="109" t="s">
        <v>159</v>
      </c>
      <c r="M99" s="117" t="s">
        <v>181</v>
      </c>
      <c r="N99" s="118">
        <v>45283</v>
      </c>
      <c r="O99" s="130" t="s">
        <v>295</v>
      </c>
      <c r="P99" s="129" t="s">
        <v>110</v>
      </c>
      <c r="Q99" s="131" t="s">
        <v>39</v>
      </c>
      <c r="R99" s="60">
        <v>45283</v>
      </c>
    </row>
    <row r="100" spans="1:18" s="31" customFormat="1" x14ac:dyDescent="0.25">
      <c r="A100" s="30">
        <v>89</v>
      </c>
      <c r="B100" s="114">
        <v>245</v>
      </c>
      <c r="C100" s="98" t="s">
        <v>709</v>
      </c>
      <c r="D100" s="99" t="s">
        <v>59</v>
      </c>
      <c r="E100" s="60">
        <v>36894</v>
      </c>
      <c r="F100" s="65">
        <f t="shared" si="3"/>
        <v>3</v>
      </c>
      <c r="G100" s="65">
        <f t="shared" si="4"/>
        <v>1</v>
      </c>
      <c r="H100" s="30">
        <f t="shared" si="5"/>
        <v>2001</v>
      </c>
      <c r="I100" s="109" t="s">
        <v>708</v>
      </c>
      <c r="J100" s="109" t="s">
        <v>1009</v>
      </c>
      <c r="K100" s="117" t="s">
        <v>1010</v>
      </c>
      <c r="L100" s="109" t="s">
        <v>1011</v>
      </c>
      <c r="M100" s="117" t="s">
        <v>180</v>
      </c>
      <c r="N100" s="118">
        <v>45283</v>
      </c>
      <c r="O100" s="130" t="s">
        <v>295</v>
      </c>
      <c r="P100" s="129" t="s">
        <v>110</v>
      </c>
      <c r="Q100" s="131" t="s">
        <v>39</v>
      </c>
      <c r="R100" s="60">
        <v>45283</v>
      </c>
    </row>
    <row r="101" spans="1:18" s="31" customFormat="1" x14ac:dyDescent="0.25">
      <c r="A101" s="30">
        <v>90</v>
      </c>
      <c r="B101" s="114">
        <v>137</v>
      </c>
      <c r="C101" s="98" t="s">
        <v>711</v>
      </c>
      <c r="D101" s="99" t="s">
        <v>59</v>
      </c>
      <c r="E101" s="60">
        <v>37469</v>
      </c>
      <c r="F101" s="65">
        <f t="shared" si="3"/>
        <v>1</v>
      </c>
      <c r="G101" s="65">
        <f t="shared" si="4"/>
        <v>8</v>
      </c>
      <c r="H101" s="30">
        <f t="shared" si="5"/>
        <v>2002</v>
      </c>
      <c r="I101" s="109" t="s">
        <v>710</v>
      </c>
      <c r="J101" s="109" t="s">
        <v>1012</v>
      </c>
      <c r="K101" s="117" t="s">
        <v>56</v>
      </c>
      <c r="L101" s="109" t="s">
        <v>275</v>
      </c>
      <c r="M101" s="117" t="s">
        <v>181</v>
      </c>
      <c r="N101" s="118">
        <v>45283</v>
      </c>
      <c r="O101" s="130" t="s">
        <v>295</v>
      </c>
      <c r="P101" s="129" t="s">
        <v>110</v>
      </c>
      <c r="Q101" s="131" t="s">
        <v>39</v>
      </c>
      <c r="R101" s="60">
        <v>45283</v>
      </c>
    </row>
    <row r="102" spans="1:18" s="31" customFormat="1" x14ac:dyDescent="0.25">
      <c r="A102" s="30">
        <v>91</v>
      </c>
      <c r="B102" s="114">
        <v>147</v>
      </c>
      <c r="C102" s="98" t="s">
        <v>713</v>
      </c>
      <c r="D102" s="99" t="s">
        <v>129</v>
      </c>
      <c r="E102" s="60">
        <v>37450</v>
      </c>
      <c r="F102" s="65">
        <f t="shared" si="3"/>
        <v>13</v>
      </c>
      <c r="G102" s="65">
        <f t="shared" si="4"/>
        <v>7</v>
      </c>
      <c r="H102" s="30">
        <f t="shared" si="5"/>
        <v>2002</v>
      </c>
      <c r="I102" s="109" t="s">
        <v>712</v>
      </c>
      <c r="J102" s="109" t="s">
        <v>1013</v>
      </c>
      <c r="K102" s="117" t="s">
        <v>51</v>
      </c>
      <c r="L102" s="109" t="s">
        <v>121</v>
      </c>
      <c r="M102" s="117" t="s">
        <v>181</v>
      </c>
      <c r="N102" s="118">
        <v>45283</v>
      </c>
      <c r="O102" s="130" t="s">
        <v>295</v>
      </c>
      <c r="P102" s="129" t="s">
        <v>110</v>
      </c>
      <c r="Q102" s="131" t="s">
        <v>39</v>
      </c>
      <c r="R102" s="60">
        <v>45283</v>
      </c>
    </row>
    <row r="103" spans="1:18" s="31" customFormat="1" x14ac:dyDescent="0.25">
      <c r="A103" s="30">
        <v>92</v>
      </c>
      <c r="B103" s="114">
        <v>205</v>
      </c>
      <c r="C103" s="98" t="s">
        <v>715</v>
      </c>
      <c r="D103" s="99" t="s">
        <v>146</v>
      </c>
      <c r="E103" s="60">
        <v>37331</v>
      </c>
      <c r="F103" s="65">
        <f t="shared" si="3"/>
        <v>16</v>
      </c>
      <c r="G103" s="65">
        <f t="shared" si="4"/>
        <v>3</v>
      </c>
      <c r="H103" s="30">
        <f t="shared" si="5"/>
        <v>2002</v>
      </c>
      <c r="I103" s="109" t="s">
        <v>714</v>
      </c>
      <c r="J103" s="109" t="s">
        <v>1014</v>
      </c>
      <c r="K103" s="117" t="s">
        <v>66</v>
      </c>
      <c r="L103" s="109" t="s">
        <v>135</v>
      </c>
      <c r="M103" s="117" t="s">
        <v>181</v>
      </c>
      <c r="N103" s="118">
        <v>45283</v>
      </c>
      <c r="O103" s="130" t="s">
        <v>295</v>
      </c>
      <c r="P103" s="129" t="s">
        <v>110</v>
      </c>
      <c r="Q103" s="131" t="s">
        <v>39</v>
      </c>
      <c r="R103" s="60">
        <v>45283</v>
      </c>
    </row>
    <row r="104" spans="1:18" s="31" customFormat="1" x14ac:dyDescent="0.25">
      <c r="A104" s="30">
        <v>93</v>
      </c>
      <c r="B104" s="114">
        <v>188</v>
      </c>
      <c r="C104" s="98" t="s">
        <v>140</v>
      </c>
      <c r="D104" s="99" t="s">
        <v>168</v>
      </c>
      <c r="E104" s="60">
        <v>37104</v>
      </c>
      <c r="F104" s="65">
        <f t="shared" si="3"/>
        <v>1</v>
      </c>
      <c r="G104" s="65">
        <f t="shared" si="4"/>
        <v>8</v>
      </c>
      <c r="H104" s="30">
        <f t="shared" si="5"/>
        <v>2001</v>
      </c>
      <c r="I104" s="109" t="s">
        <v>716</v>
      </c>
      <c r="J104" s="109" t="s">
        <v>1015</v>
      </c>
      <c r="K104" s="117" t="s">
        <v>152</v>
      </c>
      <c r="L104" s="109" t="s">
        <v>277</v>
      </c>
      <c r="M104" s="117" t="s">
        <v>186</v>
      </c>
      <c r="N104" s="118">
        <v>45283</v>
      </c>
      <c r="O104" s="130" t="s">
        <v>295</v>
      </c>
      <c r="P104" s="129" t="s">
        <v>110</v>
      </c>
      <c r="Q104" s="131" t="s">
        <v>39</v>
      </c>
      <c r="R104" s="60">
        <v>45283</v>
      </c>
    </row>
    <row r="105" spans="1:18" s="31" customFormat="1" x14ac:dyDescent="0.25">
      <c r="A105" s="30">
        <v>94</v>
      </c>
      <c r="B105" s="114">
        <v>241</v>
      </c>
      <c r="C105" s="98" t="s">
        <v>718</v>
      </c>
      <c r="D105" s="99" t="s">
        <v>134</v>
      </c>
      <c r="E105" s="60">
        <v>37782</v>
      </c>
      <c r="F105" s="65">
        <f t="shared" si="3"/>
        <v>10</v>
      </c>
      <c r="G105" s="65">
        <f t="shared" si="4"/>
        <v>6</v>
      </c>
      <c r="H105" s="30">
        <f t="shared" si="5"/>
        <v>2003</v>
      </c>
      <c r="I105" s="109" t="s">
        <v>717</v>
      </c>
      <c r="J105" s="109" t="s">
        <v>1016</v>
      </c>
      <c r="K105" s="117" t="s">
        <v>57</v>
      </c>
      <c r="L105" s="109" t="s">
        <v>286</v>
      </c>
      <c r="M105" s="117" t="s">
        <v>276</v>
      </c>
      <c r="N105" s="118">
        <v>45283</v>
      </c>
      <c r="O105" s="130" t="s">
        <v>295</v>
      </c>
      <c r="P105" s="129" t="s">
        <v>110</v>
      </c>
      <c r="Q105" s="131" t="s">
        <v>39</v>
      </c>
      <c r="R105" s="60">
        <v>45283</v>
      </c>
    </row>
    <row r="106" spans="1:18" s="31" customFormat="1" x14ac:dyDescent="0.25">
      <c r="A106" s="30">
        <v>95</v>
      </c>
      <c r="B106" s="114">
        <v>159</v>
      </c>
      <c r="C106" s="98" t="s">
        <v>720</v>
      </c>
      <c r="D106" s="99" t="s">
        <v>134</v>
      </c>
      <c r="E106" s="60">
        <v>37291</v>
      </c>
      <c r="F106" s="65">
        <f t="shared" si="3"/>
        <v>4</v>
      </c>
      <c r="G106" s="65">
        <f t="shared" si="4"/>
        <v>2</v>
      </c>
      <c r="H106" s="30">
        <f t="shared" si="5"/>
        <v>2002</v>
      </c>
      <c r="I106" s="109" t="s">
        <v>719</v>
      </c>
      <c r="J106" s="109" t="s">
        <v>1017</v>
      </c>
      <c r="K106" s="117" t="s">
        <v>71</v>
      </c>
      <c r="L106" s="109" t="s">
        <v>159</v>
      </c>
      <c r="M106" s="117" t="s">
        <v>181</v>
      </c>
      <c r="N106" s="118">
        <v>45283</v>
      </c>
      <c r="O106" s="130" t="s">
        <v>295</v>
      </c>
      <c r="P106" s="129" t="s">
        <v>110</v>
      </c>
      <c r="Q106" s="131" t="s">
        <v>39</v>
      </c>
      <c r="R106" s="60">
        <v>45283</v>
      </c>
    </row>
    <row r="107" spans="1:18" s="31" customFormat="1" x14ac:dyDescent="0.25">
      <c r="A107" s="30">
        <v>96</v>
      </c>
      <c r="B107" s="114">
        <v>233</v>
      </c>
      <c r="C107" s="98" t="s">
        <v>722</v>
      </c>
      <c r="D107" s="99" t="s">
        <v>134</v>
      </c>
      <c r="E107" s="60">
        <v>36003</v>
      </c>
      <c r="F107" s="65">
        <f t="shared" si="3"/>
        <v>27</v>
      </c>
      <c r="G107" s="65">
        <f t="shared" si="4"/>
        <v>7</v>
      </c>
      <c r="H107" s="30">
        <f t="shared" si="5"/>
        <v>1998</v>
      </c>
      <c r="I107" s="109" t="s">
        <v>721</v>
      </c>
      <c r="J107" s="109" t="s">
        <v>1018</v>
      </c>
      <c r="K107" s="117" t="s">
        <v>54</v>
      </c>
      <c r="L107" s="109" t="s">
        <v>961</v>
      </c>
      <c r="M107" s="117" t="s">
        <v>864</v>
      </c>
      <c r="N107" s="118">
        <v>45283</v>
      </c>
      <c r="O107" s="130" t="s">
        <v>295</v>
      </c>
      <c r="P107" s="129" t="s">
        <v>110</v>
      </c>
      <c r="Q107" s="131" t="s">
        <v>39</v>
      </c>
      <c r="R107" s="60">
        <v>45283</v>
      </c>
    </row>
    <row r="108" spans="1:18" s="31" customFormat="1" x14ac:dyDescent="0.25">
      <c r="A108" s="30">
        <v>97</v>
      </c>
      <c r="B108" s="114">
        <v>160</v>
      </c>
      <c r="C108" s="98" t="s">
        <v>240</v>
      </c>
      <c r="D108" s="99" t="s">
        <v>80</v>
      </c>
      <c r="E108" s="60">
        <v>36723</v>
      </c>
      <c r="F108" s="65">
        <f t="shared" si="3"/>
        <v>16</v>
      </c>
      <c r="G108" s="65">
        <f t="shared" si="4"/>
        <v>7</v>
      </c>
      <c r="H108" s="30">
        <f t="shared" si="5"/>
        <v>2000</v>
      </c>
      <c r="I108" s="109" t="s">
        <v>239</v>
      </c>
      <c r="J108" s="109" t="s">
        <v>264</v>
      </c>
      <c r="K108" s="117" t="s">
        <v>63</v>
      </c>
      <c r="L108" s="109" t="s">
        <v>291</v>
      </c>
      <c r="M108" s="117" t="s">
        <v>182</v>
      </c>
      <c r="N108" s="118">
        <v>45283</v>
      </c>
      <c r="O108" s="130" t="s">
        <v>295</v>
      </c>
      <c r="P108" s="129" t="s">
        <v>110</v>
      </c>
      <c r="Q108" s="131" t="s">
        <v>39</v>
      </c>
      <c r="R108" s="60">
        <v>45283</v>
      </c>
    </row>
    <row r="109" spans="1:18" s="31" customFormat="1" x14ac:dyDescent="0.25">
      <c r="A109" s="30">
        <v>98</v>
      </c>
      <c r="B109" s="114">
        <v>175</v>
      </c>
      <c r="C109" s="98" t="s">
        <v>116</v>
      </c>
      <c r="D109" s="99" t="s">
        <v>80</v>
      </c>
      <c r="E109" s="60">
        <v>37016</v>
      </c>
      <c r="F109" s="65">
        <f t="shared" si="3"/>
        <v>5</v>
      </c>
      <c r="G109" s="65">
        <f t="shared" si="4"/>
        <v>5</v>
      </c>
      <c r="H109" s="30">
        <f t="shared" si="5"/>
        <v>2001</v>
      </c>
      <c r="I109" s="109" t="s">
        <v>723</v>
      </c>
      <c r="J109" s="109" t="s">
        <v>1019</v>
      </c>
      <c r="K109" s="117" t="s">
        <v>152</v>
      </c>
      <c r="L109" s="109" t="s">
        <v>277</v>
      </c>
      <c r="M109" s="117" t="s">
        <v>186</v>
      </c>
      <c r="N109" s="118">
        <v>45283</v>
      </c>
      <c r="O109" s="130" t="s">
        <v>295</v>
      </c>
      <c r="P109" s="129" t="s">
        <v>110</v>
      </c>
      <c r="Q109" s="131" t="s">
        <v>39</v>
      </c>
      <c r="R109" s="60">
        <v>45283</v>
      </c>
    </row>
    <row r="110" spans="1:18" s="31" customFormat="1" x14ac:dyDescent="0.25">
      <c r="A110" s="30">
        <v>99</v>
      </c>
      <c r="B110" s="114">
        <v>201</v>
      </c>
      <c r="C110" s="98" t="s">
        <v>725</v>
      </c>
      <c r="D110" s="99" t="s">
        <v>149</v>
      </c>
      <c r="E110" s="60">
        <v>32978</v>
      </c>
      <c r="F110" s="65">
        <f t="shared" si="3"/>
        <v>15</v>
      </c>
      <c r="G110" s="65">
        <f t="shared" si="4"/>
        <v>4</v>
      </c>
      <c r="H110" s="30">
        <f t="shared" si="5"/>
        <v>1990</v>
      </c>
      <c r="I110" s="109" t="s">
        <v>724</v>
      </c>
      <c r="J110" s="109" t="s">
        <v>1020</v>
      </c>
      <c r="K110" s="117" t="s">
        <v>54</v>
      </c>
      <c r="L110" s="109" t="s">
        <v>859</v>
      </c>
      <c r="M110" s="117" t="s">
        <v>860</v>
      </c>
      <c r="N110" s="118">
        <v>45283</v>
      </c>
      <c r="O110" s="130" t="s">
        <v>295</v>
      </c>
      <c r="P110" s="129" t="s">
        <v>110</v>
      </c>
      <c r="Q110" s="131" t="s">
        <v>39</v>
      </c>
      <c r="R110" s="60">
        <v>45283</v>
      </c>
    </row>
    <row r="111" spans="1:18" s="31" customFormat="1" x14ac:dyDescent="0.25">
      <c r="A111" s="30">
        <v>100</v>
      </c>
      <c r="B111" s="114">
        <v>196</v>
      </c>
      <c r="C111" s="98" t="s">
        <v>156</v>
      </c>
      <c r="D111" s="99" t="s">
        <v>127</v>
      </c>
      <c r="E111" s="60">
        <v>36843</v>
      </c>
      <c r="F111" s="65">
        <f t="shared" si="3"/>
        <v>13</v>
      </c>
      <c r="G111" s="65">
        <f t="shared" si="4"/>
        <v>11</v>
      </c>
      <c r="H111" s="30">
        <f t="shared" si="5"/>
        <v>2000</v>
      </c>
      <c r="I111" s="109" t="s">
        <v>726</v>
      </c>
      <c r="J111" s="109" t="s">
        <v>1021</v>
      </c>
      <c r="K111" s="117" t="s">
        <v>51</v>
      </c>
      <c r="L111" s="109" t="s">
        <v>289</v>
      </c>
      <c r="M111" s="117" t="s">
        <v>182</v>
      </c>
      <c r="N111" s="118">
        <v>45283</v>
      </c>
      <c r="O111" s="130" t="s">
        <v>295</v>
      </c>
      <c r="P111" s="129" t="s">
        <v>110</v>
      </c>
      <c r="Q111" s="131" t="s">
        <v>39</v>
      </c>
      <c r="R111" s="60">
        <v>45283</v>
      </c>
    </row>
    <row r="112" spans="1:18" s="31" customFormat="1" x14ac:dyDescent="0.25">
      <c r="A112" s="30">
        <v>101</v>
      </c>
      <c r="B112" s="114">
        <v>157</v>
      </c>
      <c r="C112" s="98" t="s">
        <v>228</v>
      </c>
      <c r="D112" s="99" t="s">
        <v>127</v>
      </c>
      <c r="E112" s="60">
        <v>37500</v>
      </c>
      <c r="F112" s="65">
        <f t="shared" si="3"/>
        <v>1</v>
      </c>
      <c r="G112" s="65">
        <f t="shared" si="4"/>
        <v>9</v>
      </c>
      <c r="H112" s="30">
        <f t="shared" si="5"/>
        <v>2002</v>
      </c>
      <c r="I112" s="109" t="s">
        <v>727</v>
      </c>
      <c r="J112" s="109" t="s">
        <v>1022</v>
      </c>
      <c r="K112" s="117" t="s">
        <v>51</v>
      </c>
      <c r="L112" s="109" t="s">
        <v>121</v>
      </c>
      <c r="M112" s="117" t="s">
        <v>181</v>
      </c>
      <c r="N112" s="118">
        <v>45283</v>
      </c>
      <c r="O112" s="130" t="s">
        <v>295</v>
      </c>
      <c r="P112" s="129" t="s">
        <v>110</v>
      </c>
      <c r="Q112" s="131" t="s">
        <v>39</v>
      </c>
      <c r="R112" s="60">
        <v>45283</v>
      </c>
    </row>
    <row r="113" spans="1:18" s="31" customFormat="1" x14ac:dyDescent="0.25">
      <c r="A113" s="30">
        <v>102</v>
      </c>
      <c r="B113" s="114">
        <v>158</v>
      </c>
      <c r="C113" s="98" t="s">
        <v>632</v>
      </c>
      <c r="D113" s="99" t="s">
        <v>52</v>
      </c>
      <c r="E113" s="60">
        <v>37583</v>
      </c>
      <c r="F113" s="65">
        <f t="shared" si="3"/>
        <v>23</v>
      </c>
      <c r="G113" s="65">
        <f t="shared" si="4"/>
        <v>11</v>
      </c>
      <c r="H113" s="30">
        <f t="shared" si="5"/>
        <v>2002</v>
      </c>
      <c r="I113" s="109" t="s">
        <v>728</v>
      </c>
      <c r="J113" s="109" t="s">
        <v>1023</v>
      </c>
      <c r="K113" s="117" t="s">
        <v>71</v>
      </c>
      <c r="L113" s="109" t="s">
        <v>159</v>
      </c>
      <c r="M113" s="117" t="s">
        <v>181</v>
      </c>
      <c r="N113" s="118">
        <v>45283</v>
      </c>
      <c r="O113" s="130" t="s">
        <v>295</v>
      </c>
      <c r="P113" s="129" t="s">
        <v>110</v>
      </c>
      <c r="Q113" s="131" t="s">
        <v>39</v>
      </c>
      <c r="R113" s="60">
        <v>45283</v>
      </c>
    </row>
    <row r="114" spans="1:18" s="31" customFormat="1" x14ac:dyDescent="0.25">
      <c r="A114" s="30">
        <v>103</v>
      </c>
      <c r="B114" s="114">
        <v>221</v>
      </c>
      <c r="C114" s="98" t="s">
        <v>218</v>
      </c>
      <c r="D114" s="99" t="s">
        <v>96</v>
      </c>
      <c r="E114" s="60">
        <v>36958</v>
      </c>
      <c r="F114" s="65">
        <f t="shared" si="3"/>
        <v>8</v>
      </c>
      <c r="G114" s="65">
        <f t="shared" si="4"/>
        <v>3</v>
      </c>
      <c r="H114" s="30">
        <f t="shared" si="5"/>
        <v>2001</v>
      </c>
      <c r="I114" s="109" t="s">
        <v>217</v>
      </c>
      <c r="J114" s="109" t="s">
        <v>258</v>
      </c>
      <c r="K114" s="117" t="s">
        <v>152</v>
      </c>
      <c r="L114" s="109" t="s">
        <v>283</v>
      </c>
      <c r="M114" s="117" t="s">
        <v>186</v>
      </c>
      <c r="N114" s="118">
        <v>45283</v>
      </c>
      <c r="O114" s="130" t="s">
        <v>295</v>
      </c>
      <c r="P114" s="129" t="s">
        <v>110</v>
      </c>
      <c r="Q114" s="131" t="s">
        <v>39</v>
      </c>
      <c r="R114" s="60">
        <v>45283</v>
      </c>
    </row>
    <row r="115" spans="1:18" s="31" customFormat="1" x14ac:dyDescent="0.25">
      <c r="A115" s="30">
        <v>104</v>
      </c>
      <c r="B115" s="114">
        <v>246</v>
      </c>
      <c r="C115" s="98" t="s">
        <v>730</v>
      </c>
      <c r="D115" s="99" t="s">
        <v>96</v>
      </c>
      <c r="E115" s="60">
        <v>37103</v>
      </c>
      <c r="F115" s="65">
        <f t="shared" si="3"/>
        <v>31</v>
      </c>
      <c r="G115" s="65">
        <f t="shared" si="4"/>
        <v>7</v>
      </c>
      <c r="H115" s="30">
        <f t="shared" si="5"/>
        <v>2001</v>
      </c>
      <c r="I115" s="109" t="s">
        <v>729</v>
      </c>
      <c r="J115" s="109" t="s">
        <v>1024</v>
      </c>
      <c r="K115" s="117" t="s">
        <v>152</v>
      </c>
      <c r="L115" s="109" t="s">
        <v>283</v>
      </c>
      <c r="M115" s="117" t="s">
        <v>186</v>
      </c>
      <c r="N115" s="118">
        <v>45283</v>
      </c>
      <c r="O115" s="130" t="s">
        <v>295</v>
      </c>
      <c r="P115" s="129" t="s">
        <v>110</v>
      </c>
      <c r="Q115" s="131" t="s">
        <v>39</v>
      </c>
      <c r="R115" s="60">
        <v>45283</v>
      </c>
    </row>
    <row r="116" spans="1:18" s="31" customFormat="1" x14ac:dyDescent="0.25">
      <c r="A116" s="30">
        <v>105</v>
      </c>
      <c r="B116" s="114">
        <v>226</v>
      </c>
      <c r="C116" s="98" t="s">
        <v>231</v>
      </c>
      <c r="D116" s="99" t="s">
        <v>96</v>
      </c>
      <c r="E116" s="60">
        <v>37582</v>
      </c>
      <c r="F116" s="65">
        <f t="shared" si="3"/>
        <v>22</v>
      </c>
      <c r="G116" s="65">
        <f t="shared" si="4"/>
        <v>11</v>
      </c>
      <c r="H116" s="30">
        <f t="shared" si="5"/>
        <v>2002</v>
      </c>
      <c r="I116" s="109" t="s">
        <v>731</v>
      </c>
      <c r="J116" s="109" t="s">
        <v>1025</v>
      </c>
      <c r="K116" s="117" t="s">
        <v>63</v>
      </c>
      <c r="L116" s="109" t="s">
        <v>287</v>
      </c>
      <c r="M116" s="117" t="s">
        <v>181</v>
      </c>
      <c r="N116" s="118">
        <v>45283</v>
      </c>
      <c r="O116" s="130" t="s">
        <v>295</v>
      </c>
      <c r="P116" s="129" t="s">
        <v>110</v>
      </c>
      <c r="Q116" s="130" t="s">
        <v>46</v>
      </c>
      <c r="R116" s="60">
        <v>45283</v>
      </c>
    </row>
    <row r="117" spans="1:18" s="31" customFormat="1" x14ac:dyDescent="0.25">
      <c r="A117" s="30">
        <v>106</v>
      </c>
      <c r="B117" s="114">
        <v>185</v>
      </c>
      <c r="C117" s="98" t="s">
        <v>166</v>
      </c>
      <c r="D117" s="99" t="s">
        <v>465</v>
      </c>
      <c r="E117" s="60">
        <v>36896</v>
      </c>
      <c r="F117" s="65">
        <f t="shared" si="3"/>
        <v>5</v>
      </c>
      <c r="G117" s="65">
        <f t="shared" si="4"/>
        <v>1</v>
      </c>
      <c r="H117" s="30">
        <f t="shared" si="5"/>
        <v>2001</v>
      </c>
      <c r="I117" s="109" t="s">
        <v>732</v>
      </c>
      <c r="J117" s="109" t="s">
        <v>1026</v>
      </c>
      <c r="K117" s="117" t="s">
        <v>56</v>
      </c>
      <c r="L117" s="109" t="s">
        <v>106</v>
      </c>
      <c r="M117" s="117" t="s">
        <v>180</v>
      </c>
      <c r="N117" s="118">
        <v>45283</v>
      </c>
      <c r="O117" s="130" t="s">
        <v>295</v>
      </c>
      <c r="P117" s="129" t="s">
        <v>110</v>
      </c>
      <c r="Q117" s="130" t="s">
        <v>46</v>
      </c>
      <c r="R117" s="60">
        <v>45283</v>
      </c>
    </row>
    <row r="118" spans="1:18" s="31" customFormat="1" x14ac:dyDescent="0.25">
      <c r="A118" s="30">
        <v>107</v>
      </c>
      <c r="B118" s="114">
        <v>240</v>
      </c>
      <c r="C118" s="98" t="s">
        <v>734</v>
      </c>
      <c r="D118" s="99" t="s">
        <v>62</v>
      </c>
      <c r="E118" s="60">
        <v>36222</v>
      </c>
      <c r="F118" s="65">
        <f t="shared" si="3"/>
        <v>3</v>
      </c>
      <c r="G118" s="65">
        <f t="shared" si="4"/>
        <v>3</v>
      </c>
      <c r="H118" s="30">
        <f t="shared" si="5"/>
        <v>1999</v>
      </c>
      <c r="I118" s="109" t="s">
        <v>733</v>
      </c>
      <c r="J118" s="109" t="s">
        <v>1027</v>
      </c>
      <c r="K118" s="117" t="s">
        <v>66</v>
      </c>
      <c r="L118" s="109" t="s">
        <v>67</v>
      </c>
      <c r="M118" s="117" t="s">
        <v>182</v>
      </c>
      <c r="N118" s="118">
        <v>45283</v>
      </c>
      <c r="O118" s="130" t="s">
        <v>295</v>
      </c>
      <c r="P118" s="129" t="s">
        <v>110</v>
      </c>
      <c r="Q118" s="130" t="s">
        <v>46</v>
      </c>
      <c r="R118" s="60">
        <v>45283</v>
      </c>
    </row>
    <row r="119" spans="1:18" s="31" customFormat="1" x14ac:dyDescent="0.25">
      <c r="A119" s="30">
        <v>108</v>
      </c>
      <c r="B119" s="114">
        <v>155</v>
      </c>
      <c r="C119" s="98" t="s">
        <v>736</v>
      </c>
      <c r="D119" s="99" t="s">
        <v>62</v>
      </c>
      <c r="E119" s="60">
        <v>37413</v>
      </c>
      <c r="F119" s="65">
        <f t="shared" si="3"/>
        <v>6</v>
      </c>
      <c r="G119" s="65">
        <f t="shared" si="4"/>
        <v>6</v>
      </c>
      <c r="H119" s="30">
        <f t="shared" si="5"/>
        <v>2002</v>
      </c>
      <c r="I119" s="109" t="s">
        <v>735</v>
      </c>
      <c r="J119" s="109" t="s">
        <v>1028</v>
      </c>
      <c r="K119" s="117" t="s">
        <v>56</v>
      </c>
      <c r="L119" s="109" t="s">
        <v>275</v>
      </c>
      <c r="M119" s="117" t="s">
        <v>181</v>
      </c>
      <c r="N119" s="118">
        <v>45283</v>
      </c>
      <c r="O119" s="130" t="s">
        <v>295</v>
      </c>
      <c r="P119" s="129" t="s">
        <v>110</v>
      </c>
      <c r="Q119" s="130" t="s">
        <v>46</v>
      </c>
      <c r="R119" s="60">
        <v>45283</v>
      </c>
    </row>
    <row r="120" spans="1:18" s="31" customFormat="1" x14ac:dyDescent="0.25">
      <c r="A120" s="30">
        <v>109</v>
      </c>
      <c r="B120" s="114">
        <v>189</v>
      </c>
      <c r="C120" s="98" t="s">
        <v>155</v>
      </c>
      <c r="D120" s="99" t="s">
        <v>62</v>
      </c>
      <c r="E120" s="60">
        <v>37112</v>
      </c>
      <c r="F120" s="65">
        <f t="shared" si="3"/>
        <v>9</v>
      </c>
      <c r="G120" s="65">
        <f t="shared" si="4"/>
        <v>8</v>
      </c>
      <c r="H120" s="30">
        <f t="shared" si="5"/>
        <v>2001</v>
      </c>
      <c r="I120" s="109" t="s">
        <v>737</v>
      </c>
      <c r="J120" s="109" t="s">
        <v>1029</v>
      </c>
      <c r="K120" s="117" t="s">
        <v>152</v>
      </c>
      <c r="L120" s="109" t="s">
        <v>277</v>
      </c>
      <c r="M120" s="117" t="s">
        <v>186</v>
      </c>
      <c r="N120" s="118">
        <v>45283</v>
      </c>
      <c r="O120" s="130" t="s">
        <v>295</v>
      </c>
      <c r="P120" s="129" t="s">
        <v>110</v>
      </c>
      <c r="Q120" s="130" t="s">
        <v>46</v>
      </c>
      <c r="R120" s="60">
        <v>45283</v>
      </c>
    </row>
    <row r="121" spans="1:18" s="31" customFormat="1" x14ac:dyDescent="0.25">
      <c r="A121" s="30">
        <v>110</v>
      </c>
      <c r="B121" s="114">
        <v>184</v>
      </c>
      <c r="C121" s="98" t="s">
        <v>60</v>
      </c>
      <c r="D121" s="99" t="s">
        <v>62</v>
      </c>
      <c r="E121" s="60">
        <v>37485</v>
      </c>
      <c r="F121" s="65">
        <f t="shared" si="3"/>
        <v>17</v>
      </c>
      <c r="G121" s="65">
        <f t="shared" si="4"/>
        <v>8</v>
      </c>
      <c r="H121" s="30">
        <f t="shared" si="5"/>
        <v>2002</v>
      </c>
      <c r="I121" s="109" t="s">
        <v>244</v>
      </c>
      <c r="J121" s="109" t="s">
        <v>266</v>
      </c>
      <c r="K121" s="117" t="s">
        <v>57</v>
      </c>
      <c r="L121" s="109" t="s">
        <v>126</v>
      </c>
      <c r="M121" s="117" t="s">
        <v>181</v>
      </c>
      <c r="N121" s="118">
        <v>45283</v>
      </c>
      <c r="O121" s="130" t="s">
        <v>295</v>
      </c>
      <c r="P121" s="129" t="s">
        <v>110</v>
      </c>
      <c r="Q121" s="130" t="s">
        <v>46</v>
      </c>
      <c r="R121" s="60">
        <v>45283</v>
      </c>
    </row>
    <row r="122" spans="1:18" s="31" customFormat="1" x14ac:dyDescent="0.25">
      <c r="A122" s="30">
        <v>111</v>
      </c>
      <c r="B122" s="114">
        <v>186</v>
      </c>
      <c r="C122" s="98" t="s">
        <v>739</v>
      </c>
      <c r="D122" s="99" t="s">
        <v>62</v>
      </c>
      <c r="E122" s="60">
        <v>37114</v>
      </c>
      <c r="F122" s="65">
        <f t="shared" si="3"/>
        <v>11</v>
      </c>
      <c r="G122" s="65">
        <f t="shared" si="4"/>
        <v>8</v>
      </c>
      <c r="H122" s="30">
        <f t="shared" si="5"/>
        <v>2001</v>
      </c>
      <c r="I122" s="109" t="s">
        <v>738</v>
      </c>
      <c r="J122" s="109" t="s">
        <v>1030</v>
      </c>
      <c r="K122" s="117" t="s">
        <v>51</v>
      </c>
      <c r="L122" s="109" t="s">
        <v>121</v>
      </c>
      <c r="M122" s="117" t="s">
        <v>181</v>
      </c>
      <c r="N122" s="118">
        <v>45283</v>
      </c>
      <c r="O122" s="130" t="s">
        <v>295</v>
      </c>
      <c r="P122" s="129" t="s">
        <v>110</v>
      </c>
      <c r="Q122" s="130" t="s">
        <v>46</v>
      </c>
      <c r="R122" s="60">
        <v>45283</v>
      </c>
    </row>
    <row r="123" spans="1:18" s="31" customFormat="1" x14ac:dyDescent="0.25">
      <c r="A123" s="30">
        <v>112</v>
      </c>
      <c r="B123" s="114">
        <v>227</v>
      </c>
      <c r="C123" s="98" t="s">
        <v>215</v>
      </c>
      <c r="D123" s="99" t="s">
        <v>131</v>
      </c>
      <c r="E123" s="60">
        <v>36730</v>
      </c>
      <c r="F123" s="65">
        <f t="shared" si="3"/>
        <v>23</v>
      </c>
      <c r="G123" s="65">
        <f t="shared" si="4"/>
        <v>7</v>
      </c>
      <c r="H123" s="30">
        <f t="shared" si="5"/>
        <v>2000</v>
      </c>
      <c r="I123" s="109" t="s">
        <v>214</v>
      </c>
      <c r="J123" s="109" t="s">
        <v>257</v>
      </c>
      <c r="K123" s="117" t="s">
        <v>90</v>
      </c>
      <c r="L123" s="109" t="s">
        <v>281</v>
      </c>
      <c r="M123" s="117" t="s">
        <v>182</v>
      </c>
      <c r="N123" s="118">
        <v>45283</v>
      </c>
      <c r="O123" s="130" t="s">
        <v>295</v>
      </c>
      <c r="P123" s="129" t="s">
        <v>110</v>
      </c>
      <c r="Q123" s="130" t="s">
        <v>46</v>
      </c>
      <c r="R123" s="60">
        <v>45283</v>
      </c>
    </row>
    <row r="124" spans="1:18" s="31" customFormat="1" x14ac:dyDescent="0.25">
      <c r="A124" s="30">
        <v>113</v>
      </c>
      <c r="B124" s="114">
        <v>139</v>
      </c>
      <c r="C124" s="98" t="s">
        <v>188</v>
      </c>
      <c r="D124" s="99" t="s">
        <v>55</v>
      </c>
      <c r="E124" s="60">
        <v>37557</v>
      </c>
      <c r="F124" s="65">
        <f t="shared" si="3"/>
        <v>28</v>
      </c>
      <c r="G124" s="65">
        <f t="shared" si="4"/>
        <v>10</v>
      </c>
      <c r="H124" s="30">
        <f t="shared" si="5"/>
        <v>2002</v>
      </c>
      <c r="I124" s="109" t="s">
        <v>740</v>
      </c>
      <c r="J124" s="109" t="s">
        <v>1031</v>
      </c>
      <c r="K124" s="117" t="s">
        <v>61</v>
      </c>
      <c r="L124" s="109" t="s">
        <v>280</v>
      </c>
      <c r="M124" s="117" t="s">
        <v>181</v>
      </c>
      <c r="N124" s="118">
        <v>45283</v>
      </c>
      <c r="O124" s="130" t="s">
        <v>295</v>
      </c>
      <c r="P124" s="129" t="s">
        <v>110</v>
      </c>
      <c r="Q124" s="130" t="s">
        <v>46</v>
      </c>
      <c r="R124" s="60">
        <v>45283</v>
      </c>
    </row>
    <row r="125" spans="1:18" s="31" customFormat="1" x14ac:dyDescent="0.25">
      <c r="A125" s="30">
        <v>114</v>
      </c>
      <c r="B125" s="114">
        <v>256</v>
      </c>
      <c r="C125" s="98" t="s">
        <v>742</v>
      </c>
      <c r="D125" s="99" t="s">
        <v>743</v>
      </c>
      <c r="E125" s="60">
        <v>37345</v>
      </c>
      <c r="F125" s="65">
        <f t="shared" si="3"/>
        <v>30</v>
      </c>
      <c r="G125" s="65">
        <f t="shared" si="4"/>
        <v>3</v>
      </c>
      <c r="H125" s="30">
        <f t="shared" si="5"/>
        <v>2002</v>
      </c>
      <c r="I125" s="109" t="s">
        <v>741</v>
      </c>
      <c r="J125" s="109" t="s">
        <v>1032</v>
      </c>
      <c r="K125" s="117" t="s">
        <v>51</v>
      </c>
      <c r="L125" s="109" t="s">
        <v>121</v>
      </c>
      <c r="M125" s="117" t="s">
        <v>181</v>
      </c>
      <c r="N125" s="118">
        <v>45283</v>
      </c>
      <c r="O125" s="130" t="s">
        <v>295</v>
      </c>
      <c r="P125" s="129" t="s">
        <v>110</v>
      </c>
      <c r="Q125" s="130" t="s">
        <v>46</v>
      </c>
      <c r="R125" s="60">
        <v>45283</v>
      </c>
    </row>
    <row r="126" spans="1:18" s="31" customFormat="1" x14ac:dyDescent="0.25">
      <c r="A126" s="30">
        <v>115</v>
      </c>
      <c r="B126" s="114">
        <v>191</v>
      </c>
      <c r="C126" s="98" t="s">
        <v>745</v>
      </c>
      <c r="D126" s="99" t="s">
        <v>202</v>
      </c>
      <c r="E126" s="60">
        <v>37360</v>
      </c>
      <c r="F126" s="65">
        <f t="shared" si="3"/>
        <v>14</v>
      </c>
      <c r="G126" s="65">
        <f t="shared" si="4"/>
        <v>4</v>
      </c>
      <c r="H126" s="30">
        <f t="shared" si="5"/>
        <v>2002</v>
      </c>
      <c r="I126" s="109" t="s">
        <v>744</v>
      </c>
      <c r="J126" s="109" t="s">
        <v>1033</v>
      </c>
      <c r="K126" s="117" t="s">
        <v>56</v>
      </c>
      <c r="L126" s="109" t="s">
        <v>275</v>
      </c>
      <c r="M126" s="117" t="s">
        <v>181</v>
      </c>
      <c r="N126" s="118">
        <v>45283</v>
      </c>
      <c r="O126" s="130" t="s">
        <v>295</v>
      </c>
      <c r="P126" s="129" t="s">
        <v>110</v>
      </c>
      <c r="Q126" s="130" t="s">
        <v>46</v>
      </c>
      <c r="R126" s="60">
        <v>45283</v>
      </c>
    </row>
    <row r="127" spans="1:18" s="31" customFormat="1" x14ac:dyDescent="0.25">
      <c r="A127" s="30">
        <v>116</v>
      </c>
      <c r="B127" s="114">
        <v>254</v>
      </c>
      <c r="C127" s="98" t="s">
        <v>213</v>
      </c>
      <c r="D127" s="99" t="s">
        <v>144</v>
      </c>
      <c r="E127" s="60">
        <v>36545</v>
      </c>
      <c r="F127" s="65">
        <f t="shared" si="3"/>
        <v>20</v>
      </c>
      <c r="G127" s="65">
        <f t="shared" si="4"/>
        <v>1</v>
      </c>
      <c r="H127" s="30">
        <f t="shared" si="5"/>
        <v>2000</v>
      </c>
      <c r="I127" s="109" t="s">
        <v>212</v>
      </c>
      <c r="J127" s="109" t="s">
        <v>256</v>
      </c>
      <c r="K127" s="117" t="s">
        <v>90</v>
      </c>
      <c r="L127" s="109" t="s">
        <v>281</v>
      </c>
      <c r="M127" s="117" t="s">
        <v>182</v>
      </c>
      <c r="N127" s="118">
        <v>45283</v>
      </c>
      <c r="O127" s="130" t="s">
        <v>295</v>
      </c>
      <c r="P127" s="129" t="s">
        <v>110</v>
      </c>
      <c r="Q127" s="130" t="s">
        <v>46</v>
      </c>
      <c r="R127" s="60">
        <v>45283</v>
      </c>
    </row>
    <row r="128" spans="1:18" s="31" customFormat="1" x14ac:dyDescent="0.25">
      <c r="A128" s="30">
        <v>117</v>
      </c>
      <c r="B128" s="114">
        <v>142</v>
      </c>
      <c r="C128" s="98" t="s">
        <v>747</v>
      </c>
      <c r="D128" s="99" t="s">
        <v>144</v>
      </c>
      <c r="E128" s="60">
        <v>37433</v>
      </c>
      <c r="F128" s="65">
        <f t="shared" si="3"/>
        <v>26</v>
      </c>
      <c r="G128" s="65">
        <f t="shared" si="4"/>
        <v>6</v>
      </c>
      <c r="H128" s="30">
        <f t="shared" si="5"/>
        <v>2002</v>
      </c>
      <c r="I128" s="109" t="s">
        <v>746</v>
      </c>
      <c r="J128" s="109" t="s">
        <v>1034</v>
      </c>
      <c r="K128" s="117" t="s">
        <v>57</v>
      </c>
      <c r="L128" s="109" t="s">
        <v>126</v>
      </c>
      <c r="M128" s="117" t="s">
        <v>181</v>
      </c>
      <c r="N128" s="118">
        <v>45283</v>
      </c>
      <c r="O128" s="130" t="s">
        <v>295</v>
      </c>
      <c r="P128" s="129" t="s">
        <v>110</v>
      </c>
      <c r="Q128" s="130" t="s">
        <v>46</v>
      </c>
      <c r="R128" s="60">
        <v>45283</v>
      </c>
    </row>
    <row r="129" spans="1:18" s="31" customFormat="1" x14ac:dyDescent="0.25">
      <c r="A129" s="30">
        <v>118</v>
      </c>
      <c r="B129" s="114">
        <v>193</v>
      </c>
      <c r="C129" s="98" t="s">
        <v>132</v>
      </c>
      <c r="D129" s="99" t="s">
        <v>144</v>
      </c>
      <c r="E129" s="60">
        <v>36996</v>
      </c>
      <c r="F129" s="65">
        <f t="shared" si="3"/>
        <v>15</v>
      </c>
      <c r="G129" s="65">
        <f t="shared" si="4"/>
        <v>4</v>
      </c>
      <c r="H129" s="30">
        <f t="shared" si="5"/>
        <v>2001</v>
      </c>
      <c r="I129" s="109" t="s">
        <v>748</v>
      </c>
      <c r="J129" s="109" t="s">
        <v>1035</v>
      </c>
      <c r="K129" s="117" t="s">
        <v>152</v>
      </c>
      <c r="L129" s="109" t="s">
        <v>277</v>
      </c>
      <c r="M129" s="117" t="s">
        <v>186</v>
      </c>
      <c r="N129" s="118">
        <v>45283</v>
      </c>
      <c r="O129" s="130" t="s">
        <v>295</v>
      </c>
      <c r="P129" s="129" t="s">
        <v>110</v>
      </c>
      <c r="Q129" s="130" t="s">
        <v>46</v>
      </c>
      <c r="R129" s="60">
        <v>45283</v>
      </c>
    </row>
    <row r="130" spans="1:18" s="31" customFormat="1" x14ac:dyDescent="0.25">
      <c r="A130" s="30">
        <v>119</v>
      </c>
      <c r="B130" s="114">
        <v>271</v>
      </c>
      <c r="C130" s="98" t="s">
        <v>750</v>
      </c>
      <c r="D130" s="99" t="s">
        <v>157</v>
      </c>
      <c r="E130" s="60">
        <v>37608</v>
      </c>
      <c r="F130" s="65">
        <f t="shared" si="3"/>
        <v>18</v>
      </c>
      <c r="G130" s="65">
        <f t="shared" si="4"/>
        <v>12</v>
      </c>
      <c r="H130" s="30">
        <f t="shared" si="5"/>
        <v>2002</v>
      </c>
      <c r="I130" s="109" t="s">
        <v>749</v>
      </c>
      <c r="J130" s="109" t="s">
        <v>1036</v>
      </c>
      <c r="K130" s="117" t="s">
        <v>61</v>
      </c>
      <c r="L130" s="109" t="s">
        <v>280</v>
      </c>
      <c r="M130" s="117" t="s">
        <v>181</v>
      </c>
      <c r="N130" s="118">
        <v>45283</v>
      </c>
      <c r="O130" s="130" t="s">
        <v>295</v>
      </c>
      <c r="P130" s="129" t="s">
        <v>110</v>
      </c>
      <c r="Q130" s="130" t="s">
        <v>46</v>
      </c>
      <c r="R130" s="60">
        <v>45283</v>
      </c>
    </row>
    <row r="131" spans="1:18" s="31" customFormat="1" x14ac:dyDescent="0.25">
      <c r="A131" s="30">
        <v>120</v>
      </c>
      <c r="B131" s="114">
        <v>222</v>
      </c>
      <c r="C131" s="98" t="s">
        <v>752</v>
      </c>
      <c r="D131" s="99" t="s">
        <v>157</v>
      </c>
      <c r="E131" s="60">
        <v>37187</v>
      </c>
      <c r="F131" s="65">
        <f t="shared" ref="F131:F147" si="6">DAY(E131)</f>
        <v>23</v>
      </c>
      <c r="G131" s="65">
        <f t="shared" ref="G131:G147" si="7">MONTH(E131)</f>
        <v>10</v>
      </c>
      <c r="H131" s="30">
        <f t="shared" ref="H131:H147" si="8">YEAR(E131)</f>
        <v>2001</v>
      </c>
      <c r="I131" s="109" t="s">
        <v>751</v>
      </c>
      <c r="J131" s="109" t="s">
        <v>1037</v>
      </c>
      <c r="K131" s="117" t="s">
        <v>90</v>
      </c>
      <c r="L131" s="109" t="s">
        <v>130</v>
      </c>
      <c r="M131" s="117" t="s">
        <v>180</v>
      </c>
      <c r="N131" s="118">
        <v>45283</v>
      </c>
      <c r="O131" s="130" t="s">
        <v>295</v>
      </c>
      <c r="P131" s="129" t="s">
        <v>110</v>
      </c>
      <c r="Q131" s="130" t="s">
        <v>46</v>
      </c>
      <c r="R131" s="60">
        <v>45283</v>
      </c>
    </row>
    <row r="132" spans="1:18" s="31" customFormat="1" x14ac:dyDescent="0.25">
      <c r="A132" s="30">
        <v>121</v>
      </c>
      <c r="B132" s="114">
        <v>202</v>
      </c>
      <c r="C132" s="98" t="s">
        <v>60</v>
      </c>
      <c r="D132" s="99" t="s">
        <v>157</v>
      </c>
      <c r="E132" s="60">
        <v>35756</v>
      </c>
      <c r="F132" s="65">
        <f t="shared" si="6"/>
        <v>22</v>
      </c>
      <c r="G132" s="65">
        <f t="shared" si="7"/>
        <v>11</v>
      </c>
      <c r="H132" s="30">
        <f t="shared" si="8"/>
        <v>1997</v>
      </c>
      <c r="I132" s="109" t="s">
        <v>753</v>
      </c>
      <c r="J132" s="109" t="s">
        <v>1038</v>
      </c>
      <c r="K132" s="117" t="s">
        <v>54</v>
      </c>
      <c r="L132" s="109" t="s">
        <v>961</v>
      </c>
      <c r="M132" s="117" t="s">
        <v>864</v>
      </c>
      <c r="N132" s="118">
        <v>45283</v>
      </c>
      <c r="O132" s="130" t="s">
        <v>295</v>
      </c>
      <c r="P132" s="129" t="s">
        <v>110</v>
      </c>
      <c r="Q132" s="130" t="s">
        <v>46</v>
      </c>
      <c r="R132" s="60">
        <v>45283</v>
      </c>
    </row>
    <row r="133" spans="1:18" s="31" customFormat="1" x14ac:dyDescent="0.25">
      <c r="A133" s="30">
        <v>122</v>
      </c>
      <c r="B133" s="114">
        <v>152</v>
      </c>
      <c r="C133" s="98" t="s">
        <v>235</v>
      </c>
      <c r="D133" s="99" t="s">
        <v>236</v>
      </c>
      <c r="E133" s="60">
        <v>36980</v>
      </c>
      <c r="F133" s="65">
        <f t="shared" si="6"/>
        <v>30</v>
      </c>
      <c r="G133" s="65">
        <f t="shared" si="7"/>
        <v>3</v>
      </c>
      <c r="H133" s="30">
        <f t="shared" si="8"/>
        <v>2001</v>
      </c>
      <c r="I133" s="109" t="s">
        <v>234</v>
      </c>
      <c r="J133" s="109" t="s">
        <v>262</v>
      </c>
      <c r="K133" s="117" t="s">
        <v>56</v>
      </c>
      <c r="L133" s="109" t="s">
        <v>106</v>
      </c>
      <c r="M133" s="117" t="s">
        <v>180</v>
      </c>
      <c r="N133" s="118">
        <v>45283</v>
      </c>
      <c r="O133" s="130" t="s">
        <v>295</v>
      </c>
      <c r="P133" s="129" t="s">
        <v>110</v>
      </c>
      <c r="Q133" s="130" t="s">
        <v>46</v>
      </c>
      <c r="R133" s="60">
        <v>45283</v>
      </c>
    </row>
    <row r="134" spans="1:18" s="31" customFormat="1" x14ac:dyDescent="0.25">
      <c r="A134" s="30">
        <v>123</v>
      </c>
      <c r="B134" s="114">
        <v>255</v>
      </c>
      <c r="C134" s="98" t="s">
        <v>173</v>
      </c>
      <c r="D134" s="99" t="s">
        <v>145</v>
      </c>
      <c r="E134" s="60">
        <v>37597</v>
      </c>
      <c r="F134" s="65">
        <f t="shared" si="6"/>
        <v>7</v>
      </c>
      <c r="G134" s="65">
        <f t="shared" si="7"/>
        <v>12</v>
      </c>
      <c r="H134" s="30">
        <f t="shared" si="8"/>
        <v>2002</v>
      </c>
      <c r="I134" s="109" t="s">
        <v>754</v>
      </c>
      <c r="J134" s="109" t="s">
        <v>1039</v>
      </c>
      <c r="K134" s="117" t="s">
        <v>48</v>
      </c>
      <c r="L134" s="109" t="s">
        <v>269</v>
      </c>
      <c r="M134" s="117" t="s">
        <v>181</v>
      </c>
      <c r="N134" s="118">
        <v>45283</v>
      </c>
      <c r="O134" s="130" t="s">
        <v>295</v>
      </c>
      <c r="P134" s="129" t="s">
        <v>110</v>
      </c>
      <c r="Q134" s="130" t="s">
        <v>46</v>
      </c>
      <c r="R134" s="60">
        <v>45283</v>
      </c>
    </row>
    <row r="135" spans="1:18" s="31" customFormat="1" x14ac:dyDescent="0.25">
      <c r="A135" s="30">
        <v>124</v>
      </c>
      <c r="B135" s="114">
        <v>225</v>
      </c>
      <c r="C135" s="98" t="s">
        <v>756</v>
      </c>
      <c r="D135" s="99" t="s">
        <v>145</v>
      </c>
      <c r="E135" s="60">
        <v>37435</v>
      </c>
      <c r="F135" s="65">
        <f t="shared" si="6"/>
        <v>28</v>
      </c>
      <c r="G135" s="65">
        <f t="shared" si="7"/>
        <v>6</v>
      </c>
      <c r="H135" s="30">
        <f t="shared" si="8"/>
        <v>2002</v>
      </c>
      <c r="I135" s="109" t="s">
        <v>755</v>
      </c>
      <c r="J135" s="109" t="s">
        <v>1040</v>
      </c>
      <c r="K135" s="117" t="s">
        <v>56</v>
      </c>
      <c r="L135" s="109" t="s">
        <v>275</v>
      </c>
      <c r="M135" s="117" t="s">
        <v>181</v>
      </c>
      <c r="N135" s="118">
        <v>45283</v>
      </c>
      <c r="O135" s="130" t="s">
        <v>295</v>
      </c>
      <c r="P135" s="129" t="s">
        <v>110</v>
      </c>
      <c r="Q135" s="130" t="s">
        <v>46</v>
      </c>
      <c r="R135" s="60">
        <v>45283</v>
      </c>
    </row>
    <row r="136" spans="1:18" s="31" customFormat="1" x14ac:dyDescent="0.25">
      <c r="A136" s="30">
        <v>125</v>
      </c>
      <c r="B136" s="114">
        <v>174</v>
      </c>
      <c r="C136" s="98" t="s">
        <v>758</v>
      </c>
      <c r="D136" s="99" t="s">
        <v>65</v>
      </c>
      <c r="E136" s="60">
        <v>37024</v>
      </c>
      <c r="F136" s="65">
        <f t="shared" si="6"/>
        <v>13</v>
      </c>
      <c r="G136" s="65">
        <f t="shared" si="7"/>
        <v>5</v>
      </c>
      <c r="H136" s="30">
        <f t="shared" si="8"/>
        <v>2001</v>
      </c>
      <c r="I136" s="109" t="s">
        <v>757</v>
      </c>
      <c r="J136" s="109" t="s">
        <v>1041</v>
      </c>
      <c r="K136" s="117" t="s">
        <v>152</v>
      </c>
      <c r="L136" s="109" t="s">
        <v>277</v>
      </c>
      <c r="M136" s="117" t="s">
        <v>186</v>
      </c>
      <c r="N136" s="118">
        <v>45283</v>
      </c>
      <c r="O136" s="130" t="s">
        <v>295</v>
      </c>
      <c r="P136" s="129" t="s">
        <v>110</v>
      </c>
      <c r="Q136" s="130" t="s">
        <v>46</v>
      </c>
      <c r="R136" s="60">
        <v>45283</v>
      </c>
    </row>
    <row r="137" spans="1:18" s="31" customFormat="1" x14ac:dyDescent="0.25">
      <c r="A137" s="30">
        <v>126</v>
      </c>
      <c r="B137" s="114">
        <v>252</v>
      </c>
      <c r="C137" s="98" t="s">
        <v>760</v>
      </c>
      <c r="D137" s="99" t="s">
        <v>64</v>
      </c>
      <c r="E137" s="60">
        <v>37067</v>
      </c>
      <c r="F137" s="65">
        <f t="shared" si="6"/>
        <v>25</v>
      </c>
      <c r="G137" s="65">
        <f t="shared" si="7"/>
        <v>6</v>
      </c>
      <c r="H137" s="30">
        <f t="shared" si="8"/>
        <v>2001</v>
      </c>
      <c r="I137" s="109" t="s">
        <v>759</v>
      </c>
      <c r="J137" s="109" t="s">
        <v>1042</v>
      </c>
      <c r="K137" s="117" t="s">
        <v>152</v>
      </c>
      <c r="L137" s="109" t="s">
        <v>283</v>
      </c>
      <c r="M137" s="117" t="s">
        <v>186</v>
      </c>
      <c r="N137" s="118">
        <v>45283</v>
      </c>
      <c r="O137" s="130" t="s">
        <v>295</v>
      </c>
      <c r="P137" s="129" t="s">
        <v>110</v>
      </c>
      <c r="Q137" s="130" t="s">
        <v>46</v>
      </c>
      <c r="R137" s="60">
        <v>45283</v>
      </c>
    </row>
    <row r="138" spans="1:18" s="31" customFormat="1" x14ac:dyDescent="0.25">
      <c r="A138" s="30">
        <v>127</v>
      </c>
      <c r="B138" s="114">
        <v>187</v>
      </c>
      <c r="C138" s="98" t="s">
        <v>160</v>
      </c>
      <c r="D138" s="99" t="s">
        <v>73</v>
      </c>
      <c r="E138" s="60">
        <v>37177</v>
      </c>
      <c r="F138" s="65">
        <f t="shared" si="6"/>
        <v>13</v>
      </c>
      <c r="G138" s="65">
        <f t="shared" si="7"/>
        <v>10</v>
      </c>
      <c r="H138" s="30">
        <f t="shared" si="8"/>
        <v>2001</v>
      </c>
      <c r="I138" s="109" t="s">
        <v>761</v>
      </c>
      <c r="J138" s="109" t="s">
        <v>1043</v>
      </c>
      <c r="K138" s="117" t="s">
        <v>152</v>
      </c>
      <c r="L138" s="109" t="s">
        <v>277</v>
      </c>
      <c r="M138" s="117" t="s">
        <v>186</v>
      </c>
      <c r="N138" s="118">
        <v>45283</v>
      </c>
      <c r="O138" s="130" t="s">
        <v>295</v>
      </c>
      <c r="P138" s="129" t="s">
        <v>110</v>
      </c>
      <c r="Q138" s="130" t="s">
        <v>46</v>
      </c>
      <c r="R138" s="60">
        <v>45283</v>
      </c>
    </row>
    <row r="139" spans="1:18" s="31" customFormat="1" x14ac:dyDescent="0.25">
      <c r="A139" s="30">
        <v>128</v>
      </c>
      <c r="B139" s="114">
        <v>213</v>
      </c>
      <c r="C139" s="98" t="s">
        <v>763</v>
      </c>
      <c r="D139" s="99" t="s">
        <v>73</v>
      </c>
      <c r="E139" s="60">
        <v>37068</v>
      </c>
      <c r="F139" s="65">
        <f t="shared" si="6"/>
        <v>26</v>
      </c>
      <c r="G139" s="65">
        <f t="shared" si="7"/>
        <v>6</v>
      </c>
      <c r="H139" s="30">
        <f t="shared" si="8"/>
        <v>2001</v>
      </c>
      <c r="I139" s="109" t="s">
        <v>762</v>
      </c>
      <c r="J139" s="109" t="s">
        <v>1044</v>
      </c>
      <c r="K139" s="117" t="s">
        <v>66</v>
      </c>
      <c r="L139" s="109" t="s">
        <v>104</v>
      </c>
      <c r="M139" s="117" t="s">
        <v>180</v>
      </c>
      <c r="N139" s="118">
        <v>45283</v>
      </c>
      <c r="O139" s="130" t="s">
        <v>295</v>
      </c>
      <c r="P139" s="129" t="s">
        <v>110</v>
      </c>
      <c r="Q139" s="130" t="s">
        <v>46</v>
      </c>
      <c r="R139" s="60">
        <v>45283</v>
      </c>
    </row>
    <row r="140" spans="1:18" s="31" customFormat="1" x14ac:dyDescent="0.25">
      <c r="A140" s="30">
        <v>129</v>
      </c>
      <c r="B140" s="114">
        <v>161</v>
      </c>
      <c r="C140" s="98" t="s">
        <v>765</v>
      </c>
      <c r="D140" s="99" t="s">
        <v>83</v>
      </c>
      <c r="E140" s="60">
        <v>37371</v>
      </c>
      <c r="F140" s="65">
        <f t="shared" si="6"/>
        <v>25</v>
      </c>
      <c r="G140" s="65">
        <f t="shared" si="7"/>
        <v>4</v>
      </c>
      <c r="H140" s="30">
        <f t="shared" si="8"/>
        <v>2002</v>
      </c>
      <c r="I140" s="109" t="s">
        <v>764</v>
      </c>
      <c r="J140" s="109" t="s">
        <v>1045</v>
      </c>
      <c r="K140" s="117" t="s">
        <v>162</v>
      </c>
      <c r="L140" s="109" t="s">
        <v>284</v>
      </c>
      <c r="M140" s="117" t="s">
        <v>181</v>
      </c>
      <c r="N140" s="118">
        <v>45283</v>
      </c>
      <c r="O140" s="130" t="s">
        <v>295</v>
      </c>
      <c r="P140" s="129" t="s">
        <v>110</v>
      </c>
      <c r="Q140" s="130" t="s">
        <v>46</v>
      </c>
      <c r="R140" s="60">
        <v>45283</v>
      </c>
    </row>
    <row r="141" spans="1:18" s="31" customFormat="1" x14ac:dyDescent="0.25">
      <c r="A141" s="30">
        <v>130</v>
      </c>
      <c r="B141" s="114">
        <v>219</v>
      </c>
      <c r="C141" s="98" t="s">
        <v>767</v>
      </c>
      <c r="D141" s="99" t="s">
        <v>201</v>
      </c>
      <c r="E141" s="60">
        <v>37826</v>
      </c>
      <c r="F141" s="65">
        <f t="shared" si="6"/>
        <v>24</v>
      </c>
      <c r="G141" s="65">
        <f t="shared" si="7"/>
        <v>7</v>
      </c>
      <c r="H141" s="30">
        <f t="shared" si="8"/>
        <v>2003</v>
      </c>
      <c r="I141" s="109" t="s">
        <v>766</v>
      </c>
      <c r="J141" s="109" t="s">
        <v>1046</v>
      </c>
      <c r="K141" s="117" t="s">
        <v>66</v>
      </c>
      <c r="L141" s="109" t="s">
        <v>279</v>
      </c>
      <c r="M141" s="117" t="s">
        <v>276</v>
      </c>
      <c r="N141" s="118">
        <v>45283</v>
      </c>
      <c r="O141" s="130" t="s">
        <v>295</v>
      </c>
      <c r="P141" s="129" t="s">
        <v>110</v>
      </c>
      <c r="Q141" s="130" t="s">
        <v>46</v>
      </c>
      <c r="R141" s="60">
        <v>45283</v>
      </c>
    </row>
    <row r="142" spans="1:18" s="31" customFormat="1" x14ac:dyDescent="0.25">
      <c r="A142" s="30">
        <v>131</v>
      </c>
      <c r="B142" s="114">
        <v>220</v>
      </c>
      <c r="C142" s="98" t="s">
        <v>769</v>
      </c>
      <c r="D142" s="99" t="s">
        <v>770</v>
      </c>
      <c r="E142" s="60">
        <v>37202</v>
      </c>
      <c r="F142" s="65">
        <f t="shared" si="6"/>
        <v>7</v>
      </c>
      <c r="G142" s="65">
        <f t="shared" si="7"/>
        <v>11</v>
      </c>
      <c r="H142" s="30">
        <f t="shared" si="8"/>
        <v>2001</v>
      </c>
      <c r="I142" s="109" t="s">
        <v>768</v>
      </c>
      <c r="J142" s="109" t="s">
        <v>1047</v>
      </c>
      <c r="K142" s="117" t="s">
        <v>152</v>
      </c>
      <c r="L142" s="109" t="s">
        <v>185</v>
      </c>
      <c r="M142" s="117" t="s">
        <v>186</v>
      </c>
      <c r="N142" s="118">
        <v>45283</v>
      </c>
      <c r="O142" s="130" t="s">
        <v>295</v>
      </c>
      <c r="P142" s="129" t="s">
        <v>110</v>
      </c>
      <c r="Q142" s="130" t="s">
        <v>46</v>
      </c>
      <c r="R142" s="60">
        <v>45283</v>
      </c>
    </row>
    <row r="143" spans="1:18" s="31" customFormat="1" x14ac:dyDescent="0.25">
      <c r="A143" s="30">
        <v>132</v>
      </c>
      <c r="B143" s="114">
        <v>146</v>
      </c>
      <c r="C143" s="98" t="s">
        <v>772</v>
      </c>
      <c r="D143" s="99" t="s">
        <v>197</v>
      </c>
      <c r="E143" s="60">
        <v>36605</v>
      </c>
      <c r="F143" s="65">
        <f t="shared" si="6"/>
        <v>20</v>
      </c>
      <c r="G143" s="65">
        <f t="shared" si="7"/>
        <v>3</v>
      </c>
      <c r="H143" s="30">
        <f t="shared" si="8"/>
        <v>2000</v>
      </c>
      <c r="I143" s="109" t="s">
        <v>771</v>
      </c>
      <c r="J143" s="109" t="s">
        <v>1048</v>
      </c>
      <c r="K143" s="117" t="s">
        <v>56</v>
      </c>
      <c r="L143" s="109" t="s">
        <v>1049</v>
      </c>
      <c r="M143" s="117" t="s">
        <v>182</v>
      </c>
      <c r="N143" s="118">
        <v>45283</v>
      </c>
      <c r="O143" s="130" t="s">
        <v>295</v>
      </c>
      <c r="P143" s="129" t="s">
        <v>110</v>
      </c>
      <c r="Q143" s="130" t="s">
        <v>46</v>
      </c>
      <c r="R143" s="60">
        <v>45283</v>
      </c>
    </row>
    <row r="144" spans="1:18" s="31" customFormat="1" x14ac:dyDescent="0.25">
      <c r="A144" s="30">
        <v>133</v>
      </c>
      <c r="B144" s="114">
        <v>144</v>
      </c>
      <c r="C144" s="98" t="s">
        <v>132</v>
      </c>
      <c r="D144" s="99" t="s">
        <v>197</v>
      </c>
      <c r="E144" s="60">
        <v>37334</v>
      </c>
      <c r="F144" s="65">
        <f t="shared" si="6"/>
        <v>19</v>
      </c>
      <c r="G144" s="65">
        <f t="shared" si="7"/>
        <v>3</v>
      </c>
      <c r="H144" s="30">
        <f t="shared" si="8"/>
        <v>2002</v>
      </c>
      <c r="I144" s="109" t="s">
        <v>220</v>
      </c>
      <c r="J144" s="109" t="s">
        <v>259</v>
      </c>
      <c r="K144" s="117" t="s">
        <v>57</v>
      </c>
      <c r="L144" s="109" t="s">
        <v>126</v>
      </c>
      <c r="M144" s="117" t="s">
        <v>181</v>
      </c>
      <c r="N144" s="118">
        <v>45283</v>
      </c>
      <c r="O144" s="130" t="s">
        <v>295</v>
      </c>
      <c r="P144" s="129" t="s">
        <v>110</v>
      </c>
      <c r="Q144" s="130" t="s">
        <v>46</v>
      </c>
      <c r="R144" s="60">
        <v>45283</v>
      </c>
    </row>
    <row r="145" spans="1:18" s="31" customFormat="1" x14ac:dyDescent="0.25">
      <c r="A145" s="30">
        <v>134</v>
      </c>
      <c r="B145" s="114">
        <v>251</v>
      </c>
      <c r="C145" s="98" t="s">
        <v>774</v>
      </c>
      <c r="D145" s="99" t="s">
        <v>154</v>
      </c>
      <c r="E145" s="60">
        <v>37273</v>
      </c>
      <c r="F145" s="65">
        <f t="shared" si="6"/>
        <v>17</v>
      </c>
      <c r="G145" s="65">
        <f t="shared" si="7"/>
        <v>1</v>
      </c>
      <c r="H145" s="30">
        <f t="shared" si="8"/>
        <v>2002</v>
      </c>
      <c r="I145" s="109" t="s">
        <v>773</v>
      </c>
      <c r="J145" s="109" t="s">
        <v>1050</v>
      </c>
      <c r="K145" s="117" t="s">
        <v>71</v>
      </c>
      <c r="L145" s="109" t="s">
        <v>159</v>
      </c>
      <c r="M145" s="117" t="s">
        <v>181</v>
      </c>
      <c r="N145" s="118">
        <v>45283</v>
      </c>
      <c r="O145" s="130" t="s">
        <v>295</v>
      </c>
      <c r="P145" s="129" t="s">
        <v>110</v>
      </c>
      <c r="Q145" s="130" t="s">
        <v>46</v>
      </c>
      <c r="R145" s="60">
        <v>45283</v>
      </c>
    </row>
    <row r="146" spans="1:18" s="31" customFormat="1" x14ac:dyDescent="0.25">
      <c r="A146" s="30">
        <v>135</v>
      </c>
      <c r="B146" s="114">
        <v>199</v>
      </c>
      <c r="C146" s="98" t="s">
        <v>776</v>
      </c>
      <c r="D146" s="99" t="s">
        <v>154</v>
      </c>
      <c r="E146" s="60">
        <v>37472</v>
      </c>
      <c r="F146" s="65">
        <f t="shared" si="6"/>
        <v>4</v>
      </c>
      <c r="G146" s="65">
        <f t="shared" si="7"/>
        <v>8</v>
      </c>
      <c r="H146" s="30">
        <f t="shared" si="8"/>
        <v>2002</v>
      </c>
      <c r="I146" s="109" t="s">
        <v>775</v>
      </c>
      <c r="J146" s="109" t="s">
        <v>1051</v>
      </c>
      <c r="K146" s="117" t="s">
        <v>51</v>
      </c>
      <c r="L146" s="109" t="s">
        <v>121</v>
      </c>
      <c r="M146" s="117" t="s">
        <v>181</v>
      </c>
      <c r="N146" s="118">
        <v>45283</v>
      </c>
      <c r="O146" s="130" t="s">
        <v>295</v>
      </c>
      <c r="P146" s="129" t="s">
        <v>110</v>
      </c>
      <c r="Q146" s="130" t="s">
        <v>46</v>
      </c>
      <c r="R146" s="60">
        <v>45283</v>
      </c>
    </row>
    <row r="147" spans="1:18" s="31" customFormat="1" x14ac:dyDescent="0.25">
      <c r="A147" s="33">
        <v>136</v>
      </c>
      <c r="B147" s="116">
        <v>266</v>
      </c>
      <c r="C147" s="100" t="s">
        <v>225</v>
      </c>
      <c r="D147" s="101" t="s">
        <v>154</v>
      </c>
      <c r="E147" s="61">
        <v>37355</v>
      </c>
      <c r="F147" s="66">
        <f t="shared" si="6"/>
        <v>9</v>
      </c>
      <c r="G147" s="66">
        <f t="shared" si="7"/>
        <v>4</v>
      </c>
      <c r="H147" s="33">
        <f t="shared" si="8"/>
        <v>2002</v>
      </c>
      <c r="I147" s="110" t="s">
        <v>777</v>
      </c>
      <c r="J147" s="110" t="s">
        <v>1052</v>
      </c>
      <c r="K147" s="127" t="s">
        <v>61</v>
      </c>
      <c r="L147" s="110" t="s">
        <v>280</v>
      </c>
      <c r="M147" s="127" t="s">
        <v>181</v>
      </c>
      <c r="N147" s="128">
        <v>45283</v>
      </c>
      <c r="O147" s="134" t="s">
        <v>295</v>
      </c>
      <c r="P147" s="132" t="s">
        <v>110</v>
      </c>
      <c r="Q147" s="134" t="s">
        <v>46</v>
      </c>
      <c r="R147" s="61">
        <v>45283</v>
      </c>
    </row>
    <row r="148" spans="1:18" s="57" customFormat="1" x14ac:dyDescent="0.25">
      <c r="A148" s="58"/>
      <c r="B148" s="105"/>
      <c r="E148" s="84"/>
      <c r="F148" s="85"/>
      <c r="G148" s="85"/>
      <c r="H148" s="86"/>
      <c r="I148" s="70"/>
      <c r="J148" s="70"/>
      <c r="K148" s="87"/>
      <c r="L148" s="70"/>
      <c r="M148" s="70"/>
      <c r="N148" s="88"/>
      <c r="O148" s="70"/>
      <c r="P148" s="62"/>
      <c r="Q148" s="63"/>
    </row>
    <row r="149" spans="1:18" s="58" customFormat="1" ht="33.75" customHeight="1" x14ac:dyDescent="0.25">
      <c r="A149" s="135" t="s">
        <v>1054</v>
      </c>
      <c r="B149" s="135"/>
      <c r="C149" s="135"/>
      <c r="D149" s="135"/>
      <c r="E149" s="94"/>
      <c r="F149" s="95"/>
      <c r="G149" s="95"/>
      <c r="H149" s="96"/>
      <c r="I149" s="97"/>
      <c r="J149" s="97"/>
      <c r="K149" s="93"/>
      <c r="L149" s="70"/>
      <c r="M149" s="70"/>
      <c r="N149" s="88"/>
      <c r="O149" s="71" t="s">
        <v>43</v>
      </c>
      <c r="P149" s="62"/>
      <c r="Q149" s="63"/>
    </row>
    <row r="150" spans="1:18" s="34" customFormat="1" x14ac:dyDescent="0.25">
      <c r="B150" s="106"/>
      <c r="C150" s="58"/>
      <c r="D150" s="58"/>
      <c r="E150" s="41"/>
      <c r="F150" s="54"/>
      <c r="G150" s="54"/>
      <c r="H150" s="42"/>
      <c r="I150" s="69"/>
      <c r="J150" s="69"/>
      <c r="K150" s="43"/>
      <c r="L150" s="40"/>
      <c r="M150" s="40"/>
      <c r="N150" s="83"/>
      <c r="O150" s="72"/>
      <c r="P150" s="38" t="s">
        <v>44</v>
      </c>
      <c r="Q150" s="38">
        <f>COUNTIF(Q$12:Q$147, "B.201")</f>
        <v>26</v>
      </c>
    </row>
    <row r="151" spans="1:18" s="34" customFormat="1" x14ac:dyDescent="0.25">
      <c r="B151" s="106"/>
      <c r="C151" s="58"/>
      <c r="D151" s="58"/>
      <c r="E151" s="41"/>
      <c r="F151" s="55"/>
      <c r="G151" s="55"/>
      <c r="H151" s="44"/>
      <c r="I151" s="40"/>
      <c r="J151" s="40"/>
      <c r="K151" s="43"/>
      <c r="L151" s="40"/>
      <c r="M151" s="40"/>
      <c r="N151" s="83"/>
      <c r="O151" s="72"/>
      <c r="P151" s="38" t="s">
        <v>41</v>
      </c>
      <c r="Q151" s="38">
        <f>COUNTIF(Q$12:Q$147, "B.202")</f>
        <v>26</v>
      </c>
    </row>
    <row r="152" spans="1:18" s="34" customFormat="1" x14ac:dyDescent="0.25">
      <c r="B152" s="106"/>
      <c r="C152" s="58"/>
      <c r="D152" s="58"/>
      <c r="E152" s="41"/>
      <c r="F152" s="55"/>
      <c r="G152" s="55"/>
      <c r="H152" s="44"/>
      <c r="I152" s="40"/>
      <c r="J152" s="40"/>
      <c r="K152" s="43"/>
      <c r="L152" s="40"/>
      <c r="M152" s="40"/>
      <c r="N152" s="83"/>
      <c r="O152" s="72"/>
      <c r="P152" s="38" t="s">
        <v>40</v>
      </c>
      <c r="Q152" s="38">
        <f>COUNTIF(Q$12:Q$147, "B.301")</f>
        <v>26</v>
      </c>
    </row>
    <row r="153" spans="1:18" s="34" customFormat="1" x14ac:dyDescent="0.25">
      <c r="B153" s="106"/>
      <c r="C153" s="58"/>
      <c r="D153" s="58"/>
      <c r="E153" s="41"/>
      <c r="F153" s="55"/>
      <c r="G153" s="55"/>
      <c r="H153" s="44"/>
      <c r="I153" s="40"/>
      <c r="J153" s="40"/>
      <c r="K153" s="43"/>
      <c r="L153" s="40"/>
      <c r="M153" s="40"/>
      <c r="N153" s="83"/>
      <c r="O153" s="72"/>
      <c r="P153" s="38" t="s">
        <v>39</v>
      </c>
      <c r="Q153" s="38">
        <f>COUNTIF(Q$12:Q$147, "B.302")</f>
        <v>26</v>
      </c>
    </row>
    <row r="154" spans="1:18" s="34" customFormat="1" x14ac:dyDescent="0.25">
      <c r="B154" s="106"/>
      <c r="C154" s="58"/>
      <c r="D154" s="58"/>
      <c r="E154" s="41"/>
      <c r="F154" s="55"/>
      <c r="G154" s="55"/>
      <c r="H154" s="44"/>
      <c r="I154" s="40"/>
      <c r="J154" s="40"/>
      <c r="K154" s="43"/>
      <c r="L154" s="40"/>
      <c r="M154" s="40"/>
      <c r="N154" s="83"/>
      <c r="O154" s="72"/>
      <c r="P154" s="38" t="s">
        <v>45</v>
      </c>
      <c r="Q154" s="38">
        <f>COUNTIF(Q$12:Q$147, "B.401")</f>
        <v>0</v>
      </c>
    </row>
    <row r="155" spans="1:18" s="34" customFormat="1" x14ac:dyDescent="0.25">
      <c r="B155" s="106"/>
      <c r="C155" s="58"/>
      <c r="D155" s="58"/>
      <c r="E155" s="41"/>
      <c r="F155" s="55"/>
      <c r="G155" s="55"/>
      <c r="H155" s="44"/>
      <c r="I155" s="40"/>
      <c r="J155" s="40"/>
      <c r="K155" s="43"/>
      <c r="L155" s="40"/>
      <c r="M155" s="40"/>
      <c r="N155" s="83"/>
      <c r="O155" s="72"/>
      <c r="P155" s="38" t="s">
        <v>42</v>
      </c>
      <c r="Q155" s="38">
        <f>COUNTIF(Q$12:Q$147, "B.402")</f>
        <v>0</v>
      </c>
    </row>
    <row r="156" spans="1:18" s="34" customFormat="1" x14ac:dyDescent="0.25">
      <c r="B156" s="106"/>
      <c r="C156" s="58"/>
      <c r="D156" s="58"/>
      <c r="E156" s="41"/>
      <c r="F156" s="55"/>
      <c r="G156" s="55"/>
      <c r="H156" s="44"/>
      <c r="I156" s="40"/>
      <c r="J156" s="40"/>
      <c r="K156" s="43"/>
      <c r="L156" s="40"/>
      <c r="M156" s="40"/>
      <c r="N156" s="83"/>
      <c r="O156" s="72"/>
      <c r="P156" s="38" t="s">
        <v>46</v>
      </c>
      <c r="Q156" s="38">
        <f>COUNTIF(Q$12:Q$147, "B.403")</f>
        <v>32</v>
      </c>
    </row>
    <row r="157" spans="1:18" s="34" customFormat="1" x14ac:dyDescent="0.25">
      <c r="B157" s="106"/>
      <c r="C157" s="58"/>
      <c r="D157" s="58"/>
      <c r="E157" s="41"/>
      <c r="F157" s="55"/>
      <c r="G157" s="55"/>
      <c r="H157" s="44"/>
      <c r="I157" s="40"/>
      <c r="J157" s="40"/>
      <c r="K157" s="43"/>
      <c r="L157" s="40"/>
      <c r="M157" s="40"/>
      <c r="N157" s="83"/>
      <c r="O157" s="72"/>
      <c r="P157" s="38" t="s">
        <v>171</v>
      </c>
      <c r="Q157" s="38">
        <f>COUNTIF(Q$12:Q$147, "C.201")</f>
        <v>0</v>
      </c>
    </row>
    <row r="158" spans="1:18" s="34" customFormat="1" x14ac:dyDescent="0.25">
      <c r="B158" s="106"/>
      <c r="C158" s="58"/>
      <c r="D158" s="58"/>
      <c r="E158" s="41"/>
      <c r="F158" s="55"/>
      <c r="G158" s="55"/>
      <c r="H158" s="44"/>
      <c r="I158" s="40"/>
      <c r="J158" s="40"/>
      <c r="K158" s="43"/>
      <c r="L158" s="40"/>
      <c r="M158" s="40"/>
      <c r="N158" s="83"/>
      <c r="O158" s="73"/>
      <c r="P158" s="45" t="s">
        <v>47</v>
      </c>
      <c r="Q158" s="35">
        <f>SUM(Q150:Q157)</f>
        <v>136</v>
      </c>
    </row>
  </sheetData>
  <sortState ref="A12:U141">
    <sortCondition ref="D12:D141"/>
    <sortCondition ref="C12:C141"/>
  </sortState>
  <mergeCells count="12">
    <mergeCell ref="A149:D149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DK TOEIC theo ABC</vt:lpstr>
      <vt:lpstr>Theo SHS</vt:lpstr>
      <vt:lpstr>Ca1_Sang</vt:lpstr>
      <vt:lpstr>Ca2_Chieu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Tien Dung</dc:creator>
  <cp:lastModifiedBy>Pham Tien Dung</cp:lastModifiedBy>
  <cp:lastPrinted>2023-02-27T10:14:32Z</cp:lastPrinted>
  <dcterms:created xsi:type="dcterms:W3CDTF">2022-04-12T04:35:27Z</dcterms:created>
  <dcterms:modified xsi:type="dcterms:W3CDTF">2023-12-18T11:32:15Z</dcterms:modified>
</cp:coreProperties>
</file>